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5480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Sheet1!$A$3:$S$117</definedName>
  </definedNames>
  <calcPr calcId="145621"/>
</workbook>
</file>

<file path=xl/calcChain.xml><?xml version="1.0" encoding="utf-8"?>
<calcChain xmlns="http://schemas.openxmlformats.org/spreadsheetml/2006/main">
  <c r="A113" i="1" l="1"/>
  <c r="A114" i="1"/>
  <c r="A115" i="1"/>
  <c r="A116" i="1"/>
  <c r="A117" i="1"/>
  <c r="A112" i="1"/>
  <c r="K101" i="1"/>
  <c r="K99" i="1"/>
  <c r="K98" i="1"/>
  <c r="K97" i="1"/>
  <c r="L121" i="1"/>
  <c r="K89" i="1"/>
  <c r="K85" i="1"/>
  <c r="K84" i="1"/>
  <c r="A84" i="1"/>
  <c r="A76" i="1"/>
  <c r="A77" i="1"/>
  <c r="A78" i="1"/>
  <c r="A79" i="1"/>
  <c r="A80" i="1"/>
  <c r="K81" i="1"/>
  <c r="K80" i="1"/>
  <c r="K78" i="1"/>
  <c r="K77" i="1"/>
  <c r="K76" i="1"/>
  <c r="K65" i="1"/>
  <c r="K60" i="1"/>
  <c r="K59" i="1"/>
  <c r="K58" i="1"/>
  <c r="K57" i="1"/>
  <c r="K56" i="1"/>
  <c r="K55" i="1"/>
  <c r="K34" i="1"/>
  <c r="K33" i="1"/>
  <c r="K28" i="1"/>
  <c r="K26" i="1"/>
  <c r="A25" i="1"/>
  <c r="A26" i="1"/>
  <c r="A27" i="1"/>
  <c r="A28" i="1"/>
  <c r="K22" i="1"/>
  <c r="K16" i="1"/>
  <c r="L13" i="1"/>
  <c r="K11" i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<sst xmlns="http://schemas.openxmlformats.org/spreadsheetml/2006/main" count="777" uniqueCount="181">
  <si>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</si>
  <si>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</si>
  <si>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</si>
  <si>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</si>
  <si>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</si>
  <si>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</si>
  <si>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</si>
  <si>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</si>
  <si>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</si>
  <si>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</si>
  <si>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</si>
  <si>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</si>
  <si>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</si>
  <si>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</si>
  <si>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</si>
  <si>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</si>
  <si>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Quantum Mutual Fund</t>
  </si>
  <si>
    <t>Quantum Liquid Fund</t>
  </si>
  <si>
    <t>Market trades</t>
  </si>
  <si>
    <t>T+0</t>
  </si>
  <si>
    <t>T+1</t>
  </si>
  <si>
    <t>Reverse Repo/CBLO, Call Option, Put Option and Fixed Deposits trades are not included in the report.</t>
  </si>
  <si>
    <t>Inter-scheme/ off market trade/market trade.</t>
  </si>
  <si>
    <t>IDBI BANK LIMITED CD 13MY14</t>
  </si>
  <si>
    <t>INE008A16UO2</t>
  </si>
  <si>
    <t>NATIONAL HOUSING BANK CP 30MY14</t>
  </si>
  <si>
    <t>INE557F14CH4</t>
  </si>
  <si>
    <t>Reporting of all transaction in debt and money market securities for the Financial Year 2014-2015</t>
  </si>
  <si>
    <t>State Bank of Travancore CD 04Aug14</t>
  </si>
  <si>
    <t>INE654A16DR2</t>
  </si>
  <si>
    <t>CORPORATION BANK CD 22 May14</t>
  </si>
  <si>
    <t>INE112A16EZ2</t>
  </si>
  <si>
    <t>ORIENTAL BANK OF COMMERCE CD 19MY14</t>
  </si>
  <si>
    <t>INE141A16OU1</t>
  </si>
  <si>
    <t>Canara Bank 02062014</t>
  </si>
  <si>
    <t>INE476A16LC5</t>
  </si>
  <si>
    <t>STATE BANK OF MYSORE CD 09JU14</t>
  </si>
  <si>
    <t>INE651A16GA7</t>
  </si>
  <si>
    <t>091 DTB 01.08.2014</t>
  </si>
  <si>
    <t>IN002014X053</t>
  </si>
  <si>
    <t>091 DTB 04.09.2014</t>
  </si>
  <si>
    <t>IN002014X103</t>
  </si>
  <si>
    <t>091 DTB 28.08.2014</t>
  </si>
  <si>
    <t>IN002014X095</t>
  </si>
  <si>
    <t>PUNJAB NATIONAL BANK CD 04092014</t>
  </si>
  <si>
    <t>CORPORATION BANK CD 02SP14</t>
  </si>
  <si>
    <t>INE112A16EB3</t>
  </si>
  <si>
    <t>INE160A16KP9</t>
  </si>
  <si>
    <t>UCO BANK CD 12SP14</t>
  </si>
  <si>
    <t>INE691A16IK8</t>
  </si>
  <si>
    <t>091 DTB 18.09.2014</t>
  </si>
  <si>
    <t>091 DTB 25.09.2014</t>
  </si>
  <si>
    <t>IN002014X129</t>
  </si>
  <si>
    <t>IN002014X137</t>
  </si>
  <si>
    <t>INE001A14KO3</t>
  </si>
  <si>
    <t>HOUSING DEVELOPMENT FINANCE CORPORATION LTD CP 15SP14</t>
  </si>
  <si>
    <t>INE141A16QQ4</t>
  </si>
  <si>
    <t>ORIENTAL BANK OF COMMERCE CD 17OCT14</t>
  </si>
  <si>
    <t>HOUSING DEVELOPMENT FINANCE CORPORATION LTD 91D CP 11AG14</t>
  </si>
  <si>
    <t>INE001A14KG9</t>
  </si>
  <si>
    <t>INE090A16C85</t>
  </si>
  <si>
    <t>ICICI BANK LIMITED CD 02SP14</t>
  </si>
  <si>
    <t>CANARA BANK CD 07OT14</t>
  </si>
  <si>
    <t>INE476A16OD7</t>
  </si>
  <si>
    <t>EXPORT IMPORT CP 301014</t>
  </si>
  <si>
    <t xml:space="preserve">INE514E14GU2 </t>
  </si>
  <si>
    <t>SYNDICATE BANK CD 21OT14</t>
  </si>
  <si>
    <t>INE667A16EH3</t>
  </si>
  <si>
    <t>HOUSING DEVELOPMENT FINANCE CORPORATION LTD 153D CP 17NV14</t>
  </si>
  <si>
    <t>INE001A14KP0</t>
  </si>
  <si>
    <t>PUNJAB AND SIND BANK CD 30OT14</t>
  </si>
  <si>
    <t>INE608A16GO8</t>
  </si>
  <si>
    <t>091 DTB 04.12.2014</t>
  </si>
  <si>
    <t>IN002014X236</t>
  </si>
  <si>
    <t>CANARA BANK CD 20OT14</t>
  </si>
  <si>
    <t>INE476A16OK2</t>
  </si>
  <si>
    <t>Axis Bank Ltd 28 Nov 2014</t>
  </si>
  <si>
    <t>INE238A16UN7</t>
  </si>
  <si>
    <t>091 DTB 11.12.2014</t>
  </si>
  <si>
    <t>IN002014X244</t>
  </si>
  <si>
    <t>INDUSIND BANK LIMITED CD 14NV14</t>
  </si>
  <si>
    <t>INE095A16OQ7</t>
  </si>
  <si>
    <t>PGC 9.33% 14 S-XXVIII STRPP-C 15122014</t>
  </si>
  <si>
    <t>INE752E07EW3</t>
  </si>
  <si>
    <t>BAJAJ FINANCE LIMITED</t>
  </si>
  <si>
    <t>INE296A14GP4</t>
  </si>
  <si>
    <t>091 DTB 06.11.2014</t>
  </si>
  <si>
    <t>IN002014X194</t>
  </si>
  <si>
    <t>QUANTUM LONG TERM EQUITY FUND</t>
  </si>
  <si>
    <t>091 DTB 08.01.2015</t>
  </si>
  <si>
    <t>IN002014X285</t>
  </si>
  <si>
    <t>091 DTB 30.10.2014</t>
  </si>
  <si>
    <t>IN002014X186</t>
  </si>
  <si>
    <t>NATIONAL BANK FOR AGRICULTURERURAL DEVELOPEN 83D CP 15DC14</t>
  </si>
  <si>
    <t>INE261F14657</t>
  </si>
  <si>
    <t>UNION BANK OF INDIA CD 03NV14</t>
  </si>
  <si>
    <t>INE692A16DM3</t>
  </si>
  <si>
    <t>CANARA BANK CD 27NV14</t>
  </si>
  <si>
    <t>INE476A16OR7</t>
  </si>
  <si>
    <t>091 DTB 29.01.2015</t>
  </si>
  <si>
    <t>091 DTB 13.11.2014</t>
  </si>
  <si>
    <t>IN002014X202</t>
  </si>
  <si>
    <t>HDFC LTD CP 09JN15</t>
  </si>
  <si>
    <t>INE001A14LE2</t>
  </si>
  <si>
    <t>091 DTB 12.02.2015</t>
  </si>
  <si>
    <t>IN002014X319</t>
  </si>
  <si>
    <t>IN002014X335</t>
  </si>
  <si>
    <t>IDBI BANK LIMITED CD 13FB15</t>
  </si>
  <si>
    <t>INE008A16UC7</t>
  </si>
  <si>
    <t>INDUSIND BANK LIMITED CD 16FB15</t>
  </si>
  <si>
    <t>INE095A16LP5</t>
  </si>
  <si>
    <t>Power Finance CORP LTD 13012015</t>
  </si>
  <si>
    <t>IDBI BANK LIMITED CD 23FB15</t>
  </si>
  <si>
    <t>INE008A16UY1</t>
  </si>
  <si>
    <t>VIJAYA BANK CD 09FB15</t>
  </si>
  <si>
    <t>INE705A16IQ3</t>
  </si>
  <si>
    <t>KOTAK MAHINDRA PRIME LIMITED</t>
  </si>
  <si>
    <t>INE916D14RP8</t>
  </si>
  <si>
    <t>CORPORATION BANK CD 12FB15</t>
  </si>
  <si>
    <t>INE112A16FC8</t>
  </si>
  <si>
    <t>INE134E08EC4</t>
  </si>
  <si>
    <t>NATIONAL BANK FOR AGRICULTURE AND RURAL DEVELOPMENT</t>
  </si>
  <si>
    <t>SIDBI 9.55% 2015 (S-XVIII)09MAR2015</t>
  </si>
  <si>
    <t>INE556F09387</t>
  </si>
  <si>
    <t>SUNDARAM FINANCE LIMITED CP 06FB15</t>
  </si>
  <si>
    <t>INE660A14LY3</t>
  </si>
  <si>
    <t>HOUSING DEVELOPMENT FINANCE CORPORATION LTD 177D CP 04FB15</t>
  </si>
  <si>
    <t>INE001A14KZ9</t>
  </si>
  <si>
    <t>PUNJAB NATIONAL BANK CD 11MR15</t>
  </si>
  <si>
    <t>INE160A16JU1</t>
  </si>
  <si>
    <t>ORIENTAL BANK OF COMMERCE CD 10FB15</t>
  </si>
  <si>
    <t>INE141A16OH8</t>
  </si>
  <si>
    <t>ORIENTAL BANK OF COMMERCE CD 11MR15</t>
  </si>
  <si>
    <t>INE141A16SL1</t>
  </si>
  <si>
    <t>CARE A1+</t>
  </si>
  <si>
    <t>CRISIL AAA</t>
  </si>
  <si>
    <t>HOUSING DEVELOPMENT FINANCE CORPORATION LTD 173D CP 04MR15</t>
  </si>
  <si>
    <t>INE001A14LF9</t>
  </si>
  <si>
    <t>BAJAJ FINANCE LIMITED OP-III NCD 04MR15 FVRS10LAC LOA UPTO 15AP12</t>
  </si>
  <si>
    <t>INE296A07633</t>
  </si>
  <si>
    <t xml:space="preserve">182 DTB 18.06.2015 </t>
  </si>
  <si>
    <t xml:space="preserve">IN002014Y192 </t>
  </si>
  <si>
    <t>Buy</t>
  </si>
  <si>
    <t>Sale</t>
  </si>
  <si>
    <t>CRISIL A1+</t>
  </si>
  <si>
    <t>Sovereign</t>
  </si>
  <si>
    <t>ICRA AA+</t>
  </si>
  <si>
    <t>91 DTB 30.04.2015</t>
  </si>
  <si>
    <t>IN002014X442</t>
  </si>
  <si>
    <t>PFC 08.90% (Series 63.I.) 15-Mar-2015</t>
  </si>
  <si>
    <t>INE134E08CQ8</t>
  </si>
  <si>
    <t>INE043D07CH4</t>
  </si>
  <si>
    <t>IDFC 9.37% 2015</t>
  </si>
  <si>
    <t>ICRA AAA</t>
  </si>
  <si>
    <t>AXIS BANK LIMITED CD 05MY15</t>
  </si>
  <si>
    <t>INE238A16ZB1</t>
  </si>
  <si>
    <t>91 DTB 22.05.2015</t>
  </si>
  <si>
    <t>M &amp; M FINANCIAL SERVICES LTD 70D CP 18MR15</t>
  </si>
  <si>
    <t>INE774D14HK3</t>
  </si>
  <si>
    <t>IN002014X475</t>
  </si>
  <si>
    <t>BANK OF MAHARASHTRA CD 30AP15</t>
  </si>
  <si>
    <t>INE457A16EO5</t>
  </si>
  <si>
    <t>VIJAYA BANK CD 26MY15</t>
  </si>
  <si>
    <t>INE705A16KL0</t>
  </si>
  <si>
    <t>ICRA A1+</t>
  </si>
  <si>
    <t>CORPORATION BANK CD 01JU15</t>
  </si>
  <si>
    <t>ANDHRA BANK CD 05MY15</t>
  </si>
  <si>
    <t xml:space="preserve"> INE112A16GI3</t>
  </si>
  <si>
    <t>SUNDARAM FINANCE LIMITED 365D CP 05JU15</t>
  </si>
  <si>
    <t>INE660A14LC9</t>
  </si>
  <si>
    <t>BANK OF BARODA CD 10JU15</t>
  </si>
  <si>
    <t>INE028A16AV7</t>
  </si>
  <si>
    <t>HDFC 9.85% (Series J-005) 05-Jun-2015</t>
  </si>
  <si>
    <t>INE001A07IL7</t>
  </si>
  <si>
    <t>KOTAK MAHINDRA INVESTMENTS LIMITED 363D CP 15JU15</t>
  </si>
  <si>
    <t>INE975F14CV9</t>
  </si>
  <si>
    <t>INE434A16KR4</t>
  </si>
  <si>
    <t>SMALL INDUSTRIES DEVELOPMENT BANK OF INDIA 90D CP 17JUN15</t>
  </si>
  <si>
    <t>INE556F14AN8</t>
  </si>
  <si>
    <t>BAJAJ FINANCE LIMITED 365D CP 19JU15</t>
  </si>
  <si>
    <t>INE296A14HY4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</si>
</sst>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3" formatCode="[$-409]d\-mmm\-yy;@"/>
  </numFmts>
  <fonts count="21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rebuchet MS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32" borderId="8" applyNumberFormat="0" applyFont="0" applyAlignment="0" applyProtection="0"/>
    <xf numFmtId="0" fontId="15" fillId="27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17" fillId="0" borderId="0" xfId="0" applyFont="1"/>
    <xf numFmtId="0" fontId="17" fillId="0" borderId="1" xfId="0" applyFont="1" applyBorder="1"/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73" fontId="1" fillId="0" borderId="1" xfId="0" applyNumberFormat="1" applyFont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Border="1" applyAlignment="1"/>
    <xf numFmtId="0" fontId="0" fillId="0" borderId="0" xfId="0" applyBorder="1"/>
    <xf numFmtId="0" fontId="18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5" fontId="0" fillId="0" borderId="1" xfId="0" applyNumberFormat="1" applyFont="1" applyFill="1" applyBorder="1" applyAlignment="1">
      <alignment horizontal="center"/>
    </xf>
    <xf numFmtId="173" fontId="19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/>
    <xf numFmtId="171" fontId="2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 vertical="top" wrapText="1"/>
    </xf>
    <xf numFmtId="15" fontId="20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/>
    </xf>
    <xf numFmtId="10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/>
    <xf numFmtId="0" fontId="20" fillId="0" borderId="0" xfId="0" applyFont="1" applyFill="1" applyBorder="1"/>
    <xf numFmtId="14" fontId="0" fillId="0" borderId="0" xfId="0" applyNumberFormat="1"/>
    <xf numFmtId="173" fontId="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15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71" fontId="20" fillId="0" borderId="0" xfId="0" applyNumberFormat="1" applyFont="1" applyFill="1" applyBorder="1" applyAlignment="1">
      <alignment horizontal="center"/>
    </xf>
    <xf numFmtId="1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Border="1"/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ill="1" applyBorder="1"/>
    <xf numFmtId="0" fontId="20" fillId="0" borderId="1" xfId="0" applyFont="1" applyBorder="1"/>
    <xf numFmtId="0" fontId="20" fillId="0" borderId="0" xfId="0" applyFont="1" applyBorder="1"/>
    <xf numFmtId="0" fontId="0" fillId="0" borderId="1" xfId="0" applyFont="1" applyBorder="1"/>
    <xf numFmtId="0" fontId="0" fillId="0" borderId="0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5"/>
  <sheetViews>
    <sheetView tabSelected="1" workbookViewId="0">
      <pane xSplit="2" ySplit="3" topLeftCell="C102" activePane="bottomRight" state="frozen"/>
      <selection pane="topRight" activeCell="C1" sqref="C1"/>
      <selection pane="bottomLeft" activeCell="A4" sqref="A4"/>
      <selection pane="bottomRight" activeCell="F106" sqref="F106"/>
    </sheetView>
  </sheetViews>
  <sheetFormatPr defaultRowHeight="15" x14ac:dyDescent="0.25"/>
  <cols>
    <col min="2" max="2" width="69.7109375" customWidth="1"/>
    <col min="3" max="3" width="14.85546875" customWidth="1"/>
    <col min="4" max="4" width="21.140625" bestFit="1" customWidth="1"/>
    <col min="5" max="5" width="34.140625" bestFit="1" customWidth="1"/>
    <col min="6" max="6" width="13.42578125" bestFit="1" customWidth="1"/>
    <col min="7" max="7" width="13.140625" bestFit="1" customWidth="1"/>
    <col min="8" max="8" width="15.5703125" bestFit="1" customWidth="1"/>
    <col min="9" max="9" width="10.7109375" bestFit="1" customWidth="1"/>
    <col min="10" max="10" width="14.28515625" bestFit="1" customWidth="1"/>
    <col min="11" max="11" width="15.7109375" customWidth="1"/>
    <col min="12" max="12" width="15.140625" customWidth="1"/>
    <col min="13" max="13" width="17.5703125" customWidth="1"/>
    <col min="14" max="14" width="20" customWidth="1"/>
    <col min="15" max="15" width="20.140625" customWidth="1"/>
    <col min="16" max="17" width="13.85546875" customWidth="1"/>
    <col min="18" max="18" width="14.42578125" style="12" customWidth="1"/>
    <col min="19" max="16384" width="9.140625" style="12"/>
  </cols>
  <sheetData>
    <row r="1" spans="1:17" x14ac:dyDescent="0.25">
      <c r="A1" s="1" t="s">
        <v>27</v>
      </c>
    </row>
    <row r="3" spans="1:1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45"/>
    </row>
    <row r="4" spans="1:17" x14ac:dyDescent="0.25">
      <c r="A4" s="14">
        <v>1</v>
      </c>
      <c r="B4" s="10" t="s">
        <v>23</v>
      </c>
      <c r="C4" s="8" t="s">
        <v>24</v>
      </c>
      <c r="D4" s="3" t="s">
        <v>16</v>
      </c>
      <c r="E4" s="3" t="s">
        <v>17</v>
      </c>
      <c r="F4" s="4">
        <v>41772</v>
      </c>
      <c r="G4" s="3">
        <v>36</v>
      </c>
      <c r="H4" s="3" t="s">
        <v>19</v>
      </c>
      <c r="I4" s="9">
        <v>41736</v>
      </c>
      <c r="J4" s="9">
        <v>41736</v>
      </c>
      <c r="K4" s="9">
        <v>41736</v>
      </c>
      <c r="L4" s="5">
        <v>500</v>
      </c>
      <c r="M4" s="6">
        <v>49581900</v>
      </c>
      <c r="N4" s="3">
        <v>99.163799999999995</v>
      </c>
      <c r="O4" s="7">
        <v>8.5500000000000007E-2</v>
      </c>
      <c r="P4" s="11" t="s">
        <v>18</v>
      </c>
      <c r="Q4" s="46"/>
    </row>
    <row r="5" spans="1:17" x14ac:dyDescent="0.25">
      <c r="A5" s="14">
        <f t="shared" ref="A5:A10" si="0">+A4+1</f>
        <v>2</v>
      </c>
      <c r="B5" s="10" t="s">
        <v>25</v>
      </c>
      <c r="C5" s="8" t="s">
        <v>26</v>
      </c>
      <c r="D5" s="3" t="s">
        <v>16</v>
      </c>
      <c r="E5" s="3" t="s">
        <v>17</v>
      </c>
      <c r="F5" s="4">
        <v>41789</v>
      </c>
      <c r="G5" s="3">
        <v>51</v>
      </c>
      <c r="H5" s="3" t="s">
        <v>20</v>
      </c>
      <c r="I5" s="9">
        <v>41736</v>
      </c>
      <c r="J5" s="9">
        <v>41736</v>
      </c>
      <c r="K5" s="9">
        <v>41738</v>
      </c>
      <c r="L5" s="5">
        <v>100</v>
      </c>
      <c r="M5" s="6">
        <v>49390750</v>
      </c>
      <c r="N5" s="3">
        <v>98.778499999999994</v>
      </c>
      <c r="O5" s="7">
        <v>8.8499999999999995E-2</v>
      </c>
      <c r="P5" s="11" t="s">
        <v>18</v>
      </c>
      <c r="Q5" s="46"/>
    </row>
    <row r="6" spans="1:17" s="13" customFormat="1" x14ac:dyDescent="0.25">
      <c r="A6" s="14">
        <f t="shared" si="0"/>
        <v>3</v>
      </c>
      <c r="B6" s="10" t="s">
        <v>28</v>
      </c>
      <c r="C6" s="15" t="s">
        <v>29</v>
      </c>
      <c r="D6" s="3" t="s">
        <v>16</v>
      </c>
      <c r="E6" s="3" t="s">
        <v>17</v>
      </c>
      <c r="F6" s="16">
        <v>41855</v>
      </c>
      <c r="G6" s="14">
        <v>91</v>
      </c>
      <c r="H6" s="3" t="s">
        <v>19</v>
      </c>
      <c r="I6" s="17">
        <v>41764</v>
      </c>
      <c r="J6" s="17">
        <v>41764</v>
      </c>
      <c r="K6" s="17">
        <v>41764</v>
      </c>
      <c r="L6" s="18">
        <v>500</v>
      </c>
      <c r="M6" s="19">
        <v>48895150</v>
      </c>
      <c r="N6" s="14">
        <v>97.786299999999997</v>
      </c>
      <c r="O6" s="20">
        <v>9.0801000000000007E-2</v>
      </c>
      <c r="P6" s="11" t="s">
        <v>18</v>
      </c>
      <c r="Q6" s="46"/>
    </row>
    <row r="7" spans="1:17" s="13" customFormat="1" x14ac:dyDescent="0.25">
      <c r="A7" s="14">
        <f t="shared" si="0"/>
        <v>4</v>
      </c>
      <c r="B7" s="10" t="s">
        <v>30</v>
      </c>
      <c r="C7" s="15" t="s">
        <v>31</v>
      </c>
      <c r="D7" s="3" t="s">
        <v>16</v>
      </c>
      <c r="E7" s="3" t="s">
        <v>17</v>
      </c>
      <c r="F7" s="16">
        <v>41781</v>
      </c>
      <c r="G7" s="14">
        <v>16</v>
      </c>
      <c r="H7" s="3" t="s">
        <v>19</v>
      </c>
      <c r="I7" s="17">
        <v>41765</v>
      </c>
      <c r="J7" s="17">
        <v>41765</v>
      </c>
      <c r="K7" s="17">
        <v>41765</v>
      </c>
      <c r="L7" s="18">
        <v>500</v>
      </c>
      <c r="M7" s="19">
        <v>49814400</v>
      </c>
      <c r="N7" s="14">
        <v>99.628799999999998</v>
      </c>
      <c r="O7" s="20">
        <v>8.5000000000000006E-2</v>
      </c>
      <c r="P7" s="11" t="s">
        <v>18</v>
      </c>
      <c r="Q7" s="46"/>
    </row>
    <row r="8" spans="1:17" s="13" customFormat="1" x14ac:dyDescent="0.25">
      <c r="A8" s="14">
        <f t="shared" si="0"/>
        <v>5</v>
      </c>
      <c r="B8" s="10" t="s">
        <v>32</v>
      </c>
      <c r="C8" s="15" t="s">
        <v>33</v>
      </c>
      <c r="D8" s="3" t="s">
        <v>16</v>
      </c>
      <c r="E8" s="3" t="s">
        <v>17</v>
      </c>
      <c r="F8" s="16">
        <v>41778</v>
      </c>
      <c r="G8" s="14">
        <v>13</v>
      </c>
      <c r="H8" s="3" t="s">
        <v>19</v>
      </c>
      <c r="I8" s="17">
        <v>41765</v>
      </c>
      <c r="J8" s="17">
        <v>41765</v>
      </c>
      <c r="K8" s="17">
        <v>41765</v>
      </c>
      <c r="L8" s="18">
        <v>500</v>
      </c>
      <c r="M8" s="19">
        <v>49849100</v>
      </c>
      <c r="N8" s="14">
        <v>99.6982</v>
      </c>
      <c r="O8" s="20">
        <v>8.5000000000000006E-2</v>
      </c>
      <c r="P8" s="11" t="s">
        <v>18</v>
      </c>
      <c r="Q8" s="46"/>
    </row>
    <row r="9" spans="1:17" s="13" customFormat="1" x14ac:dyDescent="0.25">
      <c r="A9" s="14">
        <f t="shared" si="0"/>
        <v>6</v>
      </c>
      <c r="B9" s="10" t="s">
        <v>34</v>
      </c>
      <c r="C9" s="15" t="s">
        <v>35</v>
      </c>
      <c r="D9" s="3" t="s">
        <v>16</v>
      </c>
      <c r="E9" s="3" t="s">
        <v>17</v>
      </c>
      <c r="F9" s="16">
        <v>41792</v>
      </c>
      <c r="G9" s="14">
        <v>24</v>
      </c>
      <c r="H9" s="3" t="s">
        <v>19</v>
      </c>
      <c r="I9" s="17">
        <v>41768</v>
      </c>
      <c r="J9" s="17">
        <v>41768</v>
      </c>
      <c r="K9" s="17">
        <v>41768</v>
      </c>
      <c r="L9" s="18">
        <v>500</v>
      </c>
      <c r="M9" s="19">
        <v>49718850</v>
      </c>
      <c r="N9" s="14">
        <v>99.437700000000007</v>
      </c>
      <c r="O9" s="20">
        <v>8.5999999999999993E-2</v>
      </c>
      <c r="P9" s="11" t="s">
        <v>18</v>
      </c>
      <c r="Q9" s="46"/>
    </row>
    <row r="10" spans="1:17" s="13" customFormat="1" x14ac:dyDescent="0.25">
      <c r="A10" s="14">
        <f t="shared" si="0"/>
        <v>7</v>
      </c>
      <c r="B10" s="10" t="s">
        <v>36</v>
      </c>
      <c r="C10" s="15" t="s">
        <v>37</v>
      </c>
      <c r="D10" s="3" t="s">
        <v>16</v>
      </c>
      <c r="E10" s="3" t="s">
        <v>17</v>
      </c>
      <c r="F10" s="16">
        <v>41799</v>
      </c>
      <c r="G10" s="14">
        <v>27</v>
      </c>
      <c r="H10" s="3" t="s">
        <v>19</v>
      </c>
      <c r="I10" s="17">
        <v>41772</v>
      </c>
      <c r="J10" s="17">
        <v>41772</v>
      </c>
      <c r="K10" s="17">
        <v>41772</v>
      </c>
      <c r="L10" s="18">
        <v>500</v>
      </c>
      <c r="M10" s="19">
        <v>49681300</v>
      </c>
      <c r="N10" s="14">
        <v>99.360600000000005</v>
      </c>
      <c r="O10" s="20">
        <v>8.6999999999999994E-2</v>
      </c>
      <c r="P10" s="11" t="s">
        <v>18</v>
      </c>
      <c r="Q10" s="46"/>
    </row>
    <row r="11" spans="1:17" s="13" customFormat="1" x14ac:dyDescent="0.25">
      <c r="A11" s="14">
        <v>8</v>
      </c>
      <c r="B11" s="10" t="s">
        <v>38</v>
      </c>
      <c r="C11" s="15" t="s">
        <v>39</v>
      </c>
      <c r="D11" s="3" t="s">
        <v>16</v>
      </c>
      <c r="E11" s="3" t="s">
        <v>17</v>
      </c>
      <c r="F11" s="16">
        <v>41852</v>
      </c>
      <c r="G11" s="14">
        <v>64</v>
      </c>
      <c r="H11" s="3" t="s">
        <v>20</v>
      </c>
      <c r="I11" s="17">
        <v>41787</v>
      </c>
      <c r="J11" s="17">
        <v>41787</v>
      </c>
      <c r="K11" s="17">
        <f>+J11+1</f>
        <v>41788</v>
      </c>
      <c r="L11" s="18">
        <v>50000</v>
      </c>
      <c r="M11" s="19">
        <v>4926575</v>
      </c>
      <c r="N11" s="14">
        <v>98.531499999999994</v>
      </c>
      <c r="O11" s="20">
        <v>8.5000000000000006E-2</v>
      </c>
      <c r="P11" s="11" t="s">
        <v>18</v>
      </c>
      <c r="Q11" s="46"/>
    </row>
    <row r="12" spans="1:17" s="13" customFormat="1" x14ac:dyDescent="0.25">
      <c r="A12" s="14">
        <v>9</v>
      </c>
      <c r="B12" s="10" t="s">
        <v>42</v>
      </c>
      <c r="C12" s="15" t="s">
        <v>43</v>
      </c>
      <c r="D12" s="3" t="s">
        <v>16</v>
      </c>
      <c r="E12" s="3" t="s">
        <v>17</v>
      </c>
      <c r="F12" s="16">
        <v>41879</v>
      </c>
      <c r="G12" s="14">
        <v>85</v>
      </c>
      <c r="H12" s="3" t="s">
        <v>20</v>
      </c>
      <c r="I12" s="17">
        <v>41793</v>
      </c>
      <c r="J12" s="17">
        <v>41793</v>
      </c>
      <c r="K12" s="17">
        <v>41794</v>
      </c>
      <c r="L12" s="18">
        <v>1000000</v>
      </c>
      <c r="M12" s="19">
        <v>98054500</v>
      </c>
      <c r="N12" s="14">
        <v>98.054500000000004</v>
      </c>
      <c r="O12" s="20">
        <v>8.5199999999999998E-2</v>
      </c>
      <c r="P12" s="11" t="s">
        <v>18</v>
      </c>
      <c r="Q12" s="46"/>
    </row>
    <row r="13" spans="1:17" s="13" customFormat="1" x14ac:dyDescent="0.25">
      <c r="A13" s="14">
        <v>10</v>
      </c>
      <c r="B13" s="10" t="s">
        <v>40</v>
      </c>
      <c r="C13" s="15" t="s">
        <v>41</v>
      </c>
      <c r="D13" s="3" t="s">
        <v>16</v>
      </c>
      <c r="E13" s="3" t="s">
        <v>17</v>
      </c>
      <c r="F13" s="16">
        <v>41886</v>
      </c>
      <c r="G13" s="14">
        <v>91</v>
      </c>
      <c r="H13" s="3" t="s">
        <v>20</v>
      </c>
      <c r="I13" s="17">
        <v>41794</v>
      </c>
      <c r="J13" s="17">
        <v>41794</v>
      </c>
      <c r="K13" s="17">
        <v>41795</v>
      </c>
      <c r="L13" s="18">
        <f>100000000/100</f>
        <v>1000000</v>
      </c>
      <c r="M13" s="19">
        <v>97930000</v>
      </c>
      <c r="N13" s="14">
        <v>97.93</v>
      </c>
      <c r="O13" s="20">
        <v>8.4781999999999996E-2</v>
      </c>
      <c r="P13" s="11" t="s">
        <v>18</v>
      </c>
      <c r="Q13" s="46"/>
    </row>
    <row r="14" spans="1:17" s="13" customFormat="1" x14ac:dyDescent="0.25">
      <c r="A14" s="14">
        <v>11</v>
      </c>
      <c r="B14" s="10" t="s">
        <v>40</v>
      </c>
      <c r="C14" s="15" t="s">
        <v>41</v>
      </c>
      <c r="D14" s="3" t="s">
        <v>16</v>
      </c>
      <c r="E14" s="3" t="s">
        <v>17</v>
      </c>
      <c r="F14" s="16">
        <v>41886</v>
      </c>
      <c r="G14" s="14">
        <v>91</v>
      </c>
      <c r="H14" s="3" t="s">
        <v>20</v>
      </c>
      <c r="I14" s="17">
        <v>41794</v>
      </c>
      <c r="J14" s="17">
        <v>41794</v>
      </c>
      <c r="K14" s="17">
        <v>41795</v>
      </c>
      <c r="L14" s="18">
        <v>365000</v>
      </c>
      <c r="M14" s="19">
        <v>35740800</v>
      </c>
      <c r="N14" s="14">
        <v>97.92</v>
      </c>
      <c r="O14" s="20">
        <v>8.5200999999999999E-2</v>
      </c>
      <c r="P14" s="11" t="s">
        <v>18</v>
      </c>
      <c r="Q14" s="46"/>
    </row>
    <row r="15" spans="1:17" x14ac:dyDescent="0.25">
      <c r="A15" s="14">
        <v>12</v>
      </c>
      <c r="B15" s="21" t="s">
        <v>44</v>
      </c>
      <c r="C15" s="15" t="s">
        <v>47</v>
      </c>
      <c r="D15" s="3" t="s">
        <v>16</v>
      </c>
      <c r="E15" s="3" t="s">
        <v>17</v>
      </c>
      <c r="F15" s="16">
        <v>41886</v>
      </c>
      <c r="G15" s="14">
        <v>91</v>
      </c>
      <c r="H15" s="22" t="s">
        <v>19</v>
      </c>
      <c r="I15" s="17">
        <v>41795</v>
      </c>
      <c r="J15" s="17">
        <v>41795</v>
      </c>
      <c r="K15" s="17">
        <v>41795</v>
      </c>
      <c r="L15" s="18">
        <v>500</v>
      </c>
      <c r="M15" s="19">
        <v>48949250</v>
      </c>
      <c r="N15" s="14">
        <v>97.898499999999999</v>
      </c>
      <c r="O15" s="20">
        <v>8.6099999999999996E-2</v>
      </c>
      <c r="P15" s="11" t="s">
        <v>18</v>
      </c>
      <c r="Q15" s="46"/>
    </row>
    <row r="16" spans="1:17" s="13" customFormat="1" x14ac:dyDescent="0.25">
      <c r="A16" s="14">
        <v>13</v>
      </c>
      <c r="B16" s="10" t="s">
        <v>45</v>
      </c>
      <c r="C16" s="15" t="s">
        <v>46</v>
      </c>
      <c r="D16" s="3" t="s">
        <v>16</v>
      </c>
      <c r="E16" s="3" t="s">
        <v>17</v>
      </c>
      <c r="F16" s="16">
        <v>41884</v>
      </c>
      <c r="G16" s="14">
        <v>82</v>
      </c>
      <c r="H16" s="3" t="s">
        <v>20</v>
      </c>
      <c r="I16" s="17">
        <v>41801</v>
      </c>
      <c r="J16" s="17">
        <v>41801</v>
      </c>
      <c r="K16" s="17">
        <f>+J16+1</f>
        <v>41802</v>
      </c>
      <c r="L16" s="18">
        <v>500</v>
      </c>
      <c r="M16" s="19">
        <v>49054300</v>
      </c>
      <c r="N16" s="14">
        <v>98.104600000000005</v>
      </c>
      <c r="O16" s="20">
        <v>8.5998000000000005E-2</v>
      </c>
      <c r="P16" s="11" t="s">
        <v>18</v>
      </c>
      <c r="Q16" s="46"/>
    </row>
    <row r="17" spans="1:17" s="13" customFormat="1" x14ac:dyDescent="0.25">
      <c r="A17" s="14">
        <v>14</v>
      </c>
      <c r="B17" s="10" t="s">
        <v>48</v>
      </c>
      <c r="C17" s="15" t="s">
        <v>49</v>
      </c>
      <c r="D17" s="3" t="s">
        <v>16</v>
      </c>
      <c r="E17" s="3" t="s">
        <v>17</v>
      </c>
      <c r="F17" s="16">
        <v>41894</v>
      </c>
      <c r="G17" s="14">
        <v>91</v>
      </c>
      <c r="H17" s="22" t="s">
        <v>19</v>
      </c>
      <c r="I17" s="17">
        <v>41803</v>
      </c>
      <c r="J17" s="17">
        <v>41803</v>
      </c>
      <c r="K17" s="17">
        <v>41803</v>
      </c>
      <c r="L17" s="18">
        <v>500</v>
      </c>
      <c r="M17" s="19">
        <v>48955250</v>
      </c>
      <c r="N17" s="14">
        <v>97.910499999999999</v>
      </c>
      <c r="O17" s="20">
        <v>8.5597999999999994E-2</v>
      </c>
      <c r="P17" s="11" t="s">
        <v>18</v>
      </c>
      <c r="Q17" s="46"/>
    </row>
    <row r="18" spans="1:17" s="13" customFormat="1" x14ac:dyDescent="0.25">
      <c r="A18" s="14">
        <v>15</v>
      </c>
      <c r="B18" s="10" t="s">
        <v>50</v>
      </c>
      <c r="C18" s="15" t="s">
        <v>52</v>
      </c>
      <c r="D18" s="3" t="s">
        <v>16</v>
      </c>
      <c r="E18" s="3" t="s">
        <v>17</v>
      </c>
      <c r="F18" s="16">
        <v>41900</v>
      </c>
      <c r="G18" s="14">
        <v>91</v>
      </c>
      <c r="H18" s="3" t="s">
        <v>20</v>
      </c>
      <c r="I18" s="17">
        <v>41808</v>
      </c>
      <c r="J18" s="17">
        <v>41808</v>
      </c>
      <c r="K18" s="17">
        <v>41809</v>
      </c>
      <c r="L18" s="18">
        <v>624250</v>
      </c>
      <c r="M18" s="19">
        <v>61125311.5</v>
      </c>
      <c r="N18" s="14">
        <v>97.918000000000006</v>
      </c>
      <c r="O18" s="20">
        <v>8.5283999999999999E-2</v>
      </c>
      <c r="P18" s="11" t="s">
        <v>18</v>
      </c>
      <c r="Q18" s="46"/>
    </row>
    <row r="19" spans="1:17" s="13" customFormat="1" x14ac:dyDescent="0.25">
      <c r="A19" s="14">
        <v>16</v>
      </c>
      <c r="B19" s="10" t="s">
        <v>51</v>
      </c>
      <c r="C19" s="15" t="s">
        <v>53</v>
      </c>
      <c r="D19" s="3" t="s">
        <v>16</v>
      </c>
      <c r="E19" s="3" t="s">
        <v>17</v>
      </c>
      <c r="F19" s="16">
        <v>41907</v>
      </c>
      <c r="G19" s="14">
        <v>91</v>
      </c>
      <c r="H19" s="3" t="s">
        <v>20</v>
      </c>
      <c r="I19" s="17">
        <v>41815</v>
      </c>
      <c r="J19" s="17">
        <v>41815</v>
      </c>
      <c r="K19" s="17">
        <v>41816</v>
      </c>
      <c r="L19" s="18">
        <v>188500</v>
      </c>
      <c r="M19" s="19">
        <v>18456035</v>
      </c>
      <c r="N19" s="14">
        <v>97.91</v>
      </c>
      <c r="O19" s="20">
        <v>8.5599999999999996E-2</v>
      </c>
      <c r="P19" s="11" t="s">
        <v>18</v>
      </c>
      <c r="Q19" s="46"/>
    </row>
    <row r="20" spans="1:17" s="13" customFormat="1" x14ac:dyDescent="0.25">
      <c r="A20" s="14">
        <v>17</v>
      </c>
      <c r="B20" s="10" t="s">
        <v>50</v>
      </c>
      <c r="C20" s="15" t="s">
        <v>52</v>
      </c>
      <c r="D20" s="3" t="s">
        <v>16</v>
      </c>
      <c r="E20" s="3" t="s">
        <v>17</v>
      </c>
      <c r="F20" s="16">
        <v>41900</v>
      </c>
      <c r="G20" s="14">
        <v>84</v>
      </c>
      <c r="H20" s="3" t="s">
        <v>20</v>
      </c>
      <c r="I20" s="17">
        <v>41815</v>
      </c>
      <c r="J20" s="17">
        <v>41815</v>
      </c>
      <c r="K20" s="17">
        <v>41816</v>
      </c>
      <c r="L20" s="18">
        <v>500000</v>
      </c>
      <c r="M20" s="19">
        <v>49043200</v>
      </c>
      <c r="N20" s="14">
        <v>98.086399999999998</v>
      </c>
      <c r="O20" s="20">
        <v>8.48E-2</v>
      </c>
      <c r="P20" s="11" t="s">
        <v>18</v>
      </c>
      <c r="Q20" s="46"/>
    </row>
    <row r="21" spans="1:17" s="13" customFormat="1" x14ac:dyDescent="0.25">
      <c r="A21" s="14">
        <v>18</v>
      </c>
      <c r="B21" s="10" t="s">
        <v>55</v>
      </c>
      <c r="C21" s="15" t="s">
        <v>54</v>
      </c>
      <c r="D21" s="3" t="s">
        <v>16</v>
      </c>
      <c r="E21" s="3" t="s">
        <v>17</v>
      </c>
      <c r="F21" s="16">
        <v>41897</v>
      </c>
      <c r="G21" s="14">
        <v>77</v>
      </c>
      <c r="H21" s="22" t="s">
        <v>19</v>
      </c>
      <c r="I21" s="17">
        <v>41820</v>
      </c>
      <c r="J21" s="17">
        <v>41820</v>
      </c>
      <c r="K21" s="17">
        <v>41820</v>
      </c>
      <c r="L21" s="18">
        <v>100</v>
      </c>
      <c r="M21" s="19">
        <v>49093800</v>
      </c>
      <c r="N21" s="14">
        <v>98.187600000000003</v>
      </c>
      <c r="O21" s="20">
        <v>8.7499999999999994E-2</v>
      </c>
      <c r="P21" s="11" t="s">
        <v>18</v>
      </c>
      <c r="Q21" s="46"/>
    </row>
    <row r="22" spans="1:17" s="13" customFormat="1" x14ac:dyDescent="0.25">
      <c r="A22" s="14">
        <v>19</v>
      </c>
      <c r="B22" s="10" t="s">
        <v>40</v>
      </c>
      <c r="C22" s="15" t="s">
        <v>41</v>
      </c>
      <c r="D22" s="3" t="s">
        <v>16</v>
      </c>
      <c r="E22" s="3" t="s">
        <v>17</v>
      </c>
      <c r="F22" s="16">
        <v>41886</v>
      </c>
      <c r="G22" s="14">
        <v>48</v>
      </c>
      <c r="H22" s="3" t="s">
        <v>20</v>
      </c>
      <c r="I22" s="17">
        <v>41837</v>
      </c>
      <c r="J22" s="17">
        <v>41837</v>
      </c>
      <c r="K22" s="17">
        <f>+J22+1</f>
        <v>41838</v>
      </c>
      <c r="L22" s="18">
        <v>1365000</v>
      </c>
      <c r="M22" s="19">
        <v>134999414</v>
      </c>
      <c r="N22" s="14">
        <v>98.903599999999997</v>
      </c>
      <c r="O22" s="20">
        <v>8.43E-2</v>
      </c>
      <c r="P22" s="11" t="s">
        <v>18</v>
      </c>
      <c r="Q22" s="46"/>
    </row>
    <row r="23" spans="1:17" s="13" customFormat="1" x14ac:dyDescent="0.25">
      <c r="A23" s="14">
        <v>20</v>
      </c>
      <c r="B23" s="10" t="s">
        <v>57</v>
      </c>
      <c r="C23" s="15" t="s">
        <v>56</v>
      </c>
      <c r="D23" s="3" t="s">
        <v>16</v>
      </c>
      <c r="E23" s="3" t="s">
        <v>17</v>
      </c>
      <c r="F23" s="16">
        <v>41929</v>
      </c>
      <c r="G23" s="14">
        <v>87</v>
      </c>
      <c r="H23" s="22" t="s">
        <v>19</v>
      </c>
      <c r="I23" s="17">
        <v>41842</v>
      </c>
      <c r="J23" s="17">
        <v>41842</v>
      </c>
      <c r="K23" s="17">
        <v>41842</v>
      </c>
      <c r="L23" s="18">
        <v>1000</v>
      </c>
      <c r="M23" s="19">
        <v>97975900</v>
      </c>
      <c r="N23" s="14">
        <v>97.971900000000005</v>
      </c>
      <c r="O23" s="20">
        <v>8.6847999999999995E-2</v>
      </c>
      <c r="P23" s="11" t="s">
        <v>18</v>
      </c>
      <c r="Q23" s="46"/>
    </row>
    <row r="24" spans="1:17" s="13" customFormat="1" x14ac:dyDescent="0.25">
      <c r="A24" s="14">
        <v>21</v>
      </c>
      <c r="B24" s="10" t="s">
        <v>58</v>
      </c>
      <c r="C24" s="15" t="s">
        <v>59</v>
      </c>
      <c r="D24" s="3" t="s">
        <v>16</v>
      </c>
      <c r="E24" s="3" t="s">
        <v>17</v>
      </c>
      <c r="F24" s="16">
        <v>41862</v>
      </c>
      <c r="G24" s="14">
        <v>10</v>
      </c>
      <c r="H24" s="3" t="s">
        <v>20</v>
      </c>
      <c r="I24" s="17">
        <v>41851</v>
      </c>
      <c r="J24" s="17">
        <v>41851</v>
      </c>
      <c r="K24" s="17">
        <v>41852</v>
      </c>
      <c r="L24" s="18">
        <v>100</v>
      </c>
      <c r="M24" s="19">
        <v>49882450</v>
      </c>
      <c r="N24" s="14">
        <v>99.764899999999997</v>
      </c>
      <c r="O24" s="20">
        <v>8.5999999999999993E-2</v>
      </c>
      <c r="P24" s="11" t="s">
        <v>18</v>
      </c>
      <c r="Q24" s="46"/>
    </row>
    <row r="25" spans="1:17" s="13" customFormat="1" x14ac:dyDescent="0.25">
      <c r="A25" s="14">
        <f>+A24+1</f>
        <v>22</v>
      </c>
      <c r="B25" s="10" t="s">
        <v>61</v>
      </c>
      <c r="C25" s="15" t="s">
        <v>60</v>
      </c>
      <c r="D25" s="3" t="s">
        <v>16</v>
      </c>
      <c r="E25" s="3" t="s">
        <v>17</v>
      </c>
      <c r="F25" s="16">
        <v>41884</v>
      </c>
      <c r="G25" s="14">
        <v>28</v>
      </c>
      <c r="H25" s="3" t="s">
        <v>20</v>
      </c>
      <c r="I25" s="17">
        <v>41855</v>
      </c>
      <c r="J25" s="17">
        <v>41855</v>
      </c>
      <c r="K25" s="17">
        <v>41856</v>
      </c>
      <c r="L25" s="18">
        <v>500</v>
      </c>
      <c r="M25" s="19">
        <v>49674200</v>
      </c>
      <c r="N25" s="14">
        <v>99.348399999999998</v>
      </c>
      <c r="O25" s="20">
        <v>8.5498000000000005E-2</v>
      </c>
      <c r="P25" s="11" t="s">
        <v>18</v>
      </c>
      <c r="Q25" s="46"/>
    </row>
    <row r="26" spans="1:17" s="13" customFormat="1" x14ac:dyDescent="0.25">
      <c r="A26" s="14">
        <f>+A25+1</f>
        <v>23</v>
      </c>
      <c r="B26" s="10" t="s">
        <v>62</v>
      </c>
      <c r="C26" s="15" t="s">
        <v>63</v>
      </c>
      <c r="D26" s="3" t="s">
        <v>16</v>
      </c>
      <c r="E26" s="3" t="s">
        <v>17</v>
      </c>
      <c r="F26" s="16">
        <v>41919</v>
      </c>
      <c r="G26" s="14">
        <v>56</v>
      </c>
      <c r="H26" s="3" t="s">
        <v>20</v>
      </c>
      <c r="I26" s="17">
        <v>41862</v>
      </c>
      <c r="J26" s="17">
        <v>41862</v>
      </c>
      <c r="K26" s="17">
        <f>+J26+1</f>
        <v>41863</v>
      </c>
      <c r="L26" s="18">
        <v>500</v>
      </c>
      <c r="M26" s="19">
        <v>49333900</v>
      </c>
      <c r="N26" s="14">
        <v>98.6678</v>
      </c>
      <c r="O26" s="20">
        <v>8.7999999999999995E-2</v>
      </c>
      <c r="P26" s="11" t="s">
        <v>18</v>
      </c>
      <c r="Q26" s="46"/>
    </row>
    <row r="27" spans="1:17" s="13" customFormat="1" x14ac:dyDescent="0.25">
      <c r="A27" s="14">
        <f>+A26+1</f>
        <v>24</v>
      </c>
      <c r="B27" s="10" t="s">
        <v>62</v>
      </c>
      <c r="C27" s="15" t="s">
        <v>63</v>
      </c>
      <c r="D27" s="3" t="s">
        <v>16</v>
      </c>
      <c r="E27" s="3" t="s">
        <v>17</v>
      </c>
      <c r="F27" s="16">
        <v>41919</v>
      </c>
      <c r="G27" s="14">
        <v>41</v>
      </c>
      <c r="H27" s="3" t="s">
        <v>19</v>
      </c>
      <c r="I27" s="17">
        <v>41878</v>
      </c>
      <c r="J27" s="17">
        <v>41878</v>
      </c>
      <c r="K27" s="17">
        <v>41878</v>
      </c>
      <c r="L27" s="18">
        <v>500</v>
      </c>
      <c r="M27" s="19">
        <v>49519150</v>
      </c>
      <c r="N27" s="14">
        <v>99.038300000000007</v>
      </c>
      <c r="O27" s="20">
        <v>8.6499999999999994E-2</v>
      </c>
      <c r="P27" s="11" t="s">
        <v>18</v>
      </c>
      <c r="Q27" s="46"/>
    </row>
    <row r="28" spans="1:17" s="13" customFormat="1" x14ac:dyDescent="0.25">
      <c r="A28" s="14">
        <f>+A27+1</f>
        <v>25</v>
      </c>
      <c r="B28" s="10" t="s">
        <v>64</v>
      </c>
      <c r="C28" s="15" t="s">
        <v>65</v>
      </c>
      <c r="D28" s="3" t="s">
        <v>16</v>
      </c>
      <c r="E28" s="3" t="s">
        <v>17</v>
      </c>
      <c r="F28" s="16">
        <v>41942</v>
      </c>
      <c r="G28" s="14">
        <v>63</v>
      </c>
      <c r="H28" s="3" t="s">
        <v>20</v>
      </c>
      <c r="I28" s="17">
        <v>41878</v>
      </c>
      <c r="J28" s="17">
        <v>41878</v>
      </c>
      <c r="K28" s="17">
        <f>+J28+1</f>
        <v>41879</v>
      </c>
      <c r="L28" s="18">
        <v>100</v>
      </c>
      <c r="M28" s="19">
        <v>98522200</v>
      </c>
      <c r="N28" s="14">
        <v>98.522199999999998</v>
      </c>
      <c r="O28" s="20">
        <v>8.6900000000000005E-2</v>
      </c>
      <c r="P28" s="11" t="s">
        <v>18</v>
      </c>
      <c r="Q28" s="46"/>
    </row>
    <row r="29" spans="1:17" s="13" customFormat="1" x14ac:dyDescent="0.25">
      <c r="A29" s="14">
        <v>26</v>
      </c>
      <c r="B29" s="10" t="s">
        <v>66</v>
      </c>
      <c r="C29" s="15" t="s">
        <v>67</v>
      </c>
      <c r="D29" s="3" t="s">
        <v>16</v>
      </c>
      <c r="E29" s="3" t="s">
        <v>17</v>
      </c>
      <c r="F29" s="16">
        <v>41933</v>
      </c>
      <c r="G29" s="14">
        <v>50</v>
      </c>
      <c r="H29" s="3" t="s">
        <v>20</v>
      </c>
      <c r="I29" s="17">
        <v>41879</v>
      </c>
      <c r="J29" s="17">
        <v>41879</v>
      </c>
      <c r="K29" s="17">
        <v>41883</v>
      </c>
      <c r="L29" s="18">
        <v>500</v>
      </c>
      <c r="M29" s="19">
        <v>49407800</v>
      </c>
      <c r="N29" s="14">
        <v>98.815600000000003</v>
      </c>
      <c r="O29" s="20">
        <v>8.7498000000000006E-2</v>
      </c>
      <c r="P29" s="11" t="s">
        <v>18</v>
      </c>
      <c r="Q29" s="46"/>
    </row>
    <row r="30" spans="1:17" s="13" customFormat="1" x14ac:dyDescent="0.25">
      <c r="A30" s="14">
        <v>27</v>
      </c>
      <c r="B30" s="10" t="s">
        <v>68</v>
      </c>
      <c r="C30" s="15" t="s">
        <v>69</v>
      </c>
      <c r="D30" s="3" t="s">
        <v>16</v>
      </c>
      <c r="E30" s="3" t="s">
        <v>17</v>
      </c>
      <c r="F30" s="16">
        <v>41960</v>
      </c>
      <c r="G30" s="14">
        <v>77</v>
      </c>
      <c r="H30" s="3" t="s">
        <v>19</v>
      </c>
      <c r="I30" s="17">
        <v>41883</v>
      </c>
      <c r="J30" s="17">
        <v>41883</v>
      </c>
      <c r="K30" s="17">
        <v>41883</v>
      </c>
      <c r="L30" s="18">
        <v>100</v>
      </c>
      <c r="M30" s="19">
        <v>49078000</v>
      </c>
      <c r="N30" s="14">
        <v>98.153000000000006</v>
      </c>
      <c r="O30" s="20">
        <v>8.9200000000000002E-2</v>
      </c>
      <c r="P30" s="11" t="s">
        <v>18</v>
      </c>
      <c r="Q30" s="46"/>
    </row>
    <row r="31" spans="1:17" s="13" customFormat="1" x14ac:dyDescent="0.25">
      <c r="A31" s="14">
        <v>28</v>
      </c>
      <c r="B31" s="10" t="s">
        <v>70</v>
      </c>
      <c r="C31" s="15" t="s">
        <v>71</v>
      </c>
      <c r="D31" s="3" t="s">
        <v>16</v>
      </c>
      <c r="E31" s="3" t="s">
        <v>17</v>
      </c>
      <c r="F31" s="16">
        <v>41942</v>
      </c>
      <c r="G31" s="14">
        <v>57</v>
      </c>
      <c r="H31" s="3" t="s">
        <v>20</v>
      </c>
      <c r="I31" s="17">
        <v>41884</v>
      </c>
      <c r="J31" s="17">
        <v>41884</v>
      </c>
      <c r="K31" s="17">
        <v>41885</v>
      </c>
      <c r="L31" s="18">
        <v>500</v>
      </c>
      <c r="M31" s="19">
        <v>49314600</v>
      </c>
      <c r="N31" s="14">
        <v>98.629199999999997</v>
      </c>
      <c r="O31" s="20">
        <v>8.8900000000000007E-2</v>
      </c>
      <c r="P31" s="11" t="s">
        <v>18</v>
      </c>
      <c r="Q31" s="46"/>
    </row>
    <row r="32" spans="1:17" s="13" customFormat="1" x14ac:dyDescent="0.25">
      <c r="A32" s="14">
        <v>29</v>
      </c>
      <c r="B32" s="10" t="s">
        <v>48</v>
      </c>
      <c r="C32" s="15" t="s">
        <v>49</v>
      </c>
      <c r="D32" s="3" t="s">
        <v>16</v>
      </c>
      <c r="E32" s="3" t="s">
        <v>17</v>
      </c>
      <c r="F32" s="16">
        <v>41894</v>
      </c>
      <c r="G32" s="14">
        <v>9</v>
      </c>
      <c r="H32" s="3" t="s">
        <v>19</v>
      </c>
      <c r="I32" s="17">
        <v>41885</v>
      </c>
      <c r="J32" s="17">
        <v>41885</v>
      </c>
      <c r="K32" s="17">
        <v>41885</v>
      </c>
      <c r="L32" s="18">
        <v>500</v>
      </c>
      <c r="M32" s="19">
        <v>49900350</v>
      </c>
      <c r="N32" s="14">
        <v>99.800700000000006</v>
      </c>
      <c r="O32" s="20">
        <v>8.0989000000000005E-2</v>
      </c>
      <c r="P32" s="11" t="s">
        <v>18</v>
      </c>
      <c r="Q32" s="46"/>
    </row>
    <row r="33" spans="1:17" s="13" customFormat="1" x14ac:dyDescent="0.25">
      <c r="A33" s="14">
        <v>30</v>
      </c>
      <c r="B33" s="24" t="s">
        <v>72</v>
      </c>
      <c r="C33" s="15" t="s">
        <v>73</v>
      </c>
      <c r="D33" s="23" t="s">
        <v>16</v>
      </c>
      <c r="E33" s="23" t="s">
        <v>17</v>
      </c>
      <c r="F33" s="16">
        <v>41977</v>
      </c>
      <c r="G33" s="14">
        <v>91</v>
      </c>
      <c r="H33" s="23" t="s">
        <v>20</v>
      </c>
      <c r="I33" s="17">
        <v>41885</v>
      </c>
      <c r="J33" s="17">
        <v>41885</v>
      </c>
      <c r="K33" s="17">
        <f>+J33+1</f>
        <v>41886</v>
      </c>
      <c r="L33" s="18">
        <v>191000</v>
      </c>
      <c r="M33" s="19">
        <v>18698900</v>
      </c>
      <c r="N33" s="14">
        <v>97.9</v>
      </c>
      <c r="O33" s="20">
        <v>8.5999999999999993E-2</v>
      </c>
      <c r="P33" s="25" t="s">
        <v>18</v>
      </c>
      <c r="Q33" s="47"/>
    </row>
    <row r="34" spans="1:17" s="13" customFormat="1" x14ac:dyDescent="0.25">
      <c r="A34" s="14">
        <v>31</v>
      </c>
      <c r="B34" s="10" t="s">
        <v>74</v>
      </c>
      <c r="C34" s="15" t="s">
        <v>75</v>
      </c>
      <c r="D34" s="3" t="s">
        <v>16</v>
      </c>
      <c r="E34" s="3" t="s">
        <v>17</v>
      </c>
      <c r="F34" s="16">
        <v>41932</v>
      </c>
      <c r="G34" s="14">
        <v>46</v>
      </c>
      <c r="H34" s="23" t="s">
        <v>20</v>
      </c>
      <c r="I34" s="17">
        <v>41885</v>
      </c>
      <c r="J34" s="17">
        <v>41885</v>
      </c>
      <c r="K34" s="17">
        <f>+J34+1</f>
        <v>41886</v>
      </c>
      <c r="L34" s="18">
        <v>500</v>
      </c>
      <c r="M34" s="19">
        <v>49454650</v>
      </c>
      <c r="N34" s="14">
        <v>98.909300000000002</v>
      </c>
      <c r="O34" s="20">
        <v>8.7498999999999993E-2</v>
      </c>
      <c r="P34" s="25" t="s">
        <v>18</v>
      </c>
      <c r="Q34" s="47"/>
    </row>
    <row r="35" spans="1:17" s="13" customFormat="1" x14ac:dyDescent="0.25">
      <c r="A35" s="14">
        <v>32</v>
      </c>
      <c r="B35" s="24" t="s">
        <v>72</v>
      </c>
      <c r="C35" s="15" t="s">
        <v>73</v>
      </c>
      <c r="D35" s="23" t="s">
        <v>16</v>
      </c>
      <c r="E35" s="23" t="s">
        <v>17</v>
      </c>
      <c r="F35" s="16">
        <v>41977</v>
      </c>
      <c r="G35" s="14">
        <v>90</v>
      </c>
      <c r="H35" s="23" t="s">
        <v>20</v>
      </c>
      <c r="I35" s="17">
        <v>41886</v>
      </c>
      <c r="J35" s="17">
        <v>41886</v>
      </c>
      <c r="K35" s="17">
        <v>41887</v>
      </c>
      <c r="L35" s="18">
        <v>500000</v>
      </c>
      <c r="M35" s="19">
        <v>48966450</v>
      </c>
      <c r="N35" s="14">
        <v>97.932900000000004</v>
      </c>
      <c r="O35" s="20">
        <v>8.5599999999999996E-2</v>
      </c>
      <c r="P35" s="25" t="s">
        <v>18</v>
      </c>
      <c r="Q35" s="47"/>
    </row>
    <row r="36" spans="1:17" s="13" customFormat="1" x14ac:dyDescent="0.25">
      <c r="A36" s="14">
        <v>33</v>
      </c>
      <c r="B36" s="10" t="s">
        <v>50</v>
      </c>
      <c r="C36" s="15" t="s">
        <v>52</v>
      </c>
      <c r="D36" s="23" t="s">
        <v>16</v>
      </c>
      <c r="E36" s="23" t="s">
        <v>17</v>
      </c>
      <c r="F36" s="16">
        <v>41900</v>
      </c>
      <c r="G36" s="14">
        <v>8</v>
      </c>
      <c r="H36" s="23" t="s">
        <v>20</v>
      </c>
      <c r="I36" s="17">
        <v>41891</v>
      </c>
      <c r="J36" s="17">
        <v>41891</v>
      </c>
      <c r="K36" s="17">
        <v>41892</v>
      </c>
      <c r="L36" s="18">
        <v>1000000</v>
      </c>
      <c r="M36" s="19">
        <v>99819500</v>
      </c>
      <c r="N36" s="14">
        <v>99.819500000000005</v>
      </c>
      <c r="O36" s="20">
        <v>8.2500000000000004E-2</v>
      </c>
      <c r="P36" s="25" t="s">
        <v>18</v>
      </c>
      <c r="Q36" s="47"/>
    </row>
    <row r="37" spans="1:17" s="13" customFormat="1" x14ac:dyDescent="0.25">
      <c r="A37" s="14">
        <v>34</v>
      </c>
      <c r="B37" s="24" t="s">
        <v>76</v>
      </c>
      <c r="C37" s="15" t="s">
        <v>77</v>
      </c>
      <c r="D37" s="14" t="s">
        <v>16</v>
      </c>
      <c r="E37" s="14" t="s">
        <v>17</v>
      </c>
      <c r="F37" s="16">
        <v>41971</v>
      </c>
      <c r="G37" s="14">
        <v>78</v>
      </c>
      <c r="H37" s="14" t="s">
        <v>20</v>
      </c>
      <c r="I37" s="17">
        <v>41892</v>
      </c>
      <c r="J37" s="17">
        <v>41892</v>
      </c>
      <c r="K37" s="17">
        <v>41893</v>
      </c>
      <c r="L37" s="18">
        <v>1000</v>
      </c>
      <c r="M37" s="19">
        <v>98162400</v>
      </c>
      <c r="N37" s="14">
        <v>98.162400000000005</v>
      </c>
      <c r="O37" s="20">
        <v>8.7599999999999997E-2</v>
      </c>
      <c r="P37" s="27" t="s">
        <v>18</v>
      </c>
      <c r="Q37" s="48"/>
    </row>
    <row r="38" spans="1:17" s="13" customFormat="1" x14ac:dyDescent="0.25">
      <c r="A38" s="14">
        <v>35</v>
      </c>
      <c r="B38" s="24" t="s">
        <v>78</v>
      </c>
      <c r="C38" s="15" t="s">
        <v>79</v>
      </c>
      <c r="D38" s="14" t="s">
        <v>16</v>
      </c>
      <c r="E38" s="14" t="s">
        <v>17</v>
      </c>
      <c r="F38" s="16">
        <v>41984</v>
      </c>
      <c r="G38" s="14">
        <v>91</v>
      </c>
      <c r="H38" s="14" t="s">
        <v>20</v>
      </c>
      <c r="I38" s="17">
        <v>41892</v>
      </c>
      <c r="J38" s="17">
        <v>41892</v>
      </c>
      <c r="K38" s="17">
        <v>41893</v>
      </c>
      <c r="L38" s="18">
        <v>200000</v>
      </c>
      <c r="M38" s="19">
        <v>19580000</v>
      </c>
      <c r="N38" s="14">
        <v>97.9</v>
      </c>
      <c r="O38" s="20">
        <v>8.5999999999999993E-2</v>
      </c>
      <c r="P38" s="27" t="s">
        <v>18</v>
      </c>
      <c r="Q38" s="48"/>
    </row>
    <row r="39" spans="1:17" s="13" customFormat="1" x14ac:dyDescent="0.25">
      <c r="A39" s="14">
        <v>36</v>
      </c>
      <c r="B39" s="24" t="s">
        <v>74</v>
      </c>
      <c r="C39" s="15" t="s">
        <v>75</v>
      </c>
      <c r="D39" s="14" t="s">
        <v>16</v>
      </c>
      <c r="E39" s="14" t="s">
        <v>17</v>
      </c>
      <c r="F39" s="16">
        <v>41932</v>
      </c>
      <c r="G39" s="14">
        <v>39</v>
      </c>
      <c r="H39" s="14" t="s">
        <v>19</v>
      </c>
      <c r="I39" s="17">
        <v>41893</v>
      </c>
      <c r="J39" s="17">
        <v>41893</v>
      </c>
      <c r="K39" s="17">
        <v>41893</v>
      </c>
      <c r="L39" s="18">
        <v>500</v>
      </c>
      <c r="M39" s="26">
        <v>49539500</v>
      </c>
      <c r="N39" s="14">
        <v>99.078999999999994</v>
      </c>
      <c r="O39" s="20">
        <v>8.6999999999999994E-2</v>
      </c>
      <c r="P39" s="27" t="s">
        <v>18</v>
      </c>
      <c r="Q39" s="48"/>
    </row>
    <row r="40" spans="1:17" s="13" customFormat="1" x14ac:dyDescent="0.25">
      <c r="A40" s="14">
        <v>37</v>
      </c>
      <c r="B40" s="24" t="s">
        <v>72</v>
      </c>
      <c r="C40" s="15" t="s">
        <v>73</v>
      </c>
      <c r="D40" s="14" t="s">
        <v>16</v>
      </c>
      <c r="E40" s="14" t="s">
        <v>17</v>
      </c>
      <c r="F40" s="16">
        <v>41977</v>
      </c>
      <c r="G40" s="14">
        <v>83</v>
      </c>
      <c r="H40" s="14" t="s">
        <v>20</v>
      </c>
      <c r="I40" s="17">
        <v>41893</v>
      </c>
      <c r="J40" s="17">
        <v>41893</v>
      </c>
      <c r="K40" s="17">
        <v>41894</v>
      </c>
      <c r="L40" s="18">
        <v>500000</v>
      </c>
      <c r="M40" s="19">
        <v>49044250</v>
      </c>
      <c r="N40" s="14">
        <v>98.088499999999996</v>
      </c>
      <c r="O40" s="20">
        <v>8.5699999999999998E-2</v>
      </c>
      <c r="P40" s="27" t="s">
        <v>18</v>
      </c>
      <c r="Q40" s="48"/>
    </row>
    <row r="41" spans="1:17" s="13" customFormat="1" x14ac:dyDescent="0.25">
      <c r="A41" s="14">
        <v>38</v>
      </c>
      <c r="B41" s="24" t="s">
        <v>80</v>
      </c>
      <c r="C41" s="15" t="s">
        <v>81</v>
      </c>
      <c r="D41" s="14" t="s">
        <v>16</v>
      </c>
      <c r="E41" s="14" t="s">
        <v>17</v>
      </c>
      <c r="F41" s="16">
        <v>41957</v>
      </c>
      <c r="G41" s="14">
        <v>59</v>
      </c>
      <c r="H41" s="14" t="s">
        <v>20</v>
      </c>
      <c r="I41" s="17">
        <v>41897</v>
      </c>
      <c r="J41" s="17">
        <v>41897</v>
      </c>
      <c r="K41" s="17">
        <v>41898</v>
      </c>
      <c r="L41" s="18">
        <v>500</v>
      </c>
      <c r="M41" s="19">
        <v>49296300</v>
      </c>
      <c r="N41" s="14">
        <v>98.589600000000004</v>
      </c>
      <c r="O41" s="20">
        <v>8.8499999999999995E-2</v>
      </c>
      <c r="P41" s="27" t="s">
        <v>18</v>
      </c>
      <c r="Q41" s="48"/>
    </row>
    <row r="42" spans="1:17" s="13" customFormat="1" x14ac:dyDescent="0.25">
      <c r="A42" s="14">
        <v>39</v>
      </c>
      <c r="B42" s="24" t="s">
        <v>66</v>
      </c>
      <c r="C42" s="15" t="s">
        <v>67</v>
      </c>
      <c r="D42" s="14" t="s">
        <v>16</v>
      </c>
      <c r="E42" s="14" t="s">
        <v>17</v>
      </c>
      <c r="F42" s="16">
        <v>41933</v>
      </c>
      <c r="G42" s="14">
        <v>32</v>
      </c>
      <c r="H42" s="14" t="s">
        <v>20</v>
      </c>
      <c r="I42" s="17">
        <v>41900</v>
      </c>
      <c r="J42" s="17">
        <v>41900</v>
      </c>
      <c r="K42" s="17">
        <v>41901</v>
      </c>
      <c r="L42" s="18">
        <v>500</v>
      </c>
      <c r="M42" s="19">
        <v>49622400</v>
      </c>
      <c r="N42" s="14">
        <v>99.244799999999998</v>
      </c>
      <c r="O42" s="20">
        <v>8.6800000000000002E-2</v>
      </c>
      <c r="P42" s="27" t="s">
        <v>18</v>
      </c>
      <c r="Q42" s="48"/>
    </row>
    <row r="43" spans="1:17" s="36" customFormat="1" x14ac:dyDescent="0.25">
      <c r="A43" s="28">
        <v>40</v>
      </c>
      <c r="B43" s="29" t="s">
        <v>82</v>
      </c>
      <c r="C43" s="30" t="s">
        <v>83</v>
      </c>
      <c r="D43" s="28" t="s">
        <v>16</v>
      </c>
      <c r="E43" s="28" t="s">
        <v>17</v>
      </c>
      <c r="F43" s="31">
        <v>41988</v>
      </c>
      <c r="G43" s="28">
        <v>84</v>
      </c>
      <c r="H43" s="28" t="s">
        <v>20</v>
      </c>
      <c r="I43" s="32">
        <v>41901</v>
      </c>
      <c r="J43" s="32">
        <v>41901</v>
      </c>
      <c r="K43" s="32">
        <v>41904</v>
      </c>
      <c r="L43" s="33">
        <v>40</v>
      </c>
      <c r="M43" s="26">
        <v>53569810.960000001</v>
      </c>
      <c r="N43" s="28">
        <v>99.952799999999996</v>
      </c>
      <c r="O43" s="34">
        <v>8.8999999999999996E-2</v>
      </c>
      <c r="P43" s="35" t="s">
        <v>18</v>
      </c>
      <c r="Q43" s="44"/>
    </row>
    <row r="44" spans="1:17" s="36" customFormat="1" x14ac:dyDescent="0.25">
      <c r="A44" s="28">
        <v>41</v>
      </c>
      <c r="B44" s="29" t="s">
        <v>84</v>
      </c>
      <c r="C44" s="30" t="s">
        <v>85</v>
      </c>
      <c r="D44" s="28" t="s">
        <v>16</v>
      </c>
      <c r="E44" s="28" t="s">
        <v>17</v>
      </c>
      <c r="F44" s="31">
        <v>41971</v>
      </c>
      <c r="G44" s="28">
        <v>65</v>
      </c>
      <c r="H44" s="28" t="s">
        <v>20</v>
      </c>
      <c r="I44" s="32">
        <v>41905</v>
      </c>
      <c r="J44" s="32">
        <v>41905</v>
      </c>
      <c r="K44" s="32">
        <v>41906</v>
      </c>
      <c r="L44" s="33">
        <v>100</v>
      </c>
      <c r="M44" s="26">
        <v>49225700</v>
      </c>
      <c r="N44" s="28">
        <v>98.448400000000007</v>
      </c>
      <c r="O44" s="34">
        <v>8.8499999999999995E-2</v>
      </c>
      <c r="P44" s="35" t="s">
        <v>18</v>
      </c>
      <c r="Q44" s="44"/>
    </row>
    <row r="45" spans="1:17" s="36" customFormat="1" x14ac:dyDescent="0.25">
      <c r="A45" s="28">
        <v>42</v>
      </c>
      <c r="B45" s="29" t="s">
        <v>86</v>
      </c>
      <c r="C45" s="30" t="s">
        <v>87</v>
      </c>
      <c r="D45" s="28" t="s">
        <v>16</v>
      </c>
      <c r="E45" s="28" t="s">
        <v>88</v>
      </c>
      <c r="F45" s="31">
        <v>41949</v>
      </c>
      <c r="G45" s="28">
        <v>42</v>
      </c>
      <c r="H45" s="28" t="s">
        <v>20</v>
      </c>
      <c r="I45" s="32">
        <v>41906</v>
      </c>
      <c r="J45" s="32">
        <v>41906</v>
      </c>
      <c r="K45" s="32">
        <v>41907</v>
      </c>
      <c r="L45" s="33">
        <v>75000</v>
      </c>
      <c r="M45" s="26">
        <v>7427355</v>
      </c>
      <c r="N45" s="28">
        <v>99.031400000000005</v>
      </c>
      <c r="O45" s="34">
        <v>8.5000000000000006E-2</v>
      </c>
      <c r="P45" s="35" t="s">
        <v>18</v>
      </c>
      <c r="Q45" s="44"/>
    </row>
    <row r="46" spans="1:17" s="36" customFormat="1" x14ac:dyDescent="0.25">
      <c r="A46" s="28">
        <v>43</v>
      </c>
      <c r="B46" s="29" t="s">
        <v>72</v>
      </c>
      <c r="C46" s="30" t="s">
        <v>73</v>
      </c>
      <c r="D46" s="28" t="s">
        <v>16</v>
      </c>
      <c r="E46" s="28" t="s">
        <v>17</v>
      </c>
      <c r="F46" s="31">
        <v>41977</v>
      </c>
      <c r="G46" s="28">
        <v>69</v>
      </c>
      <c r="H46" s="28" t="s">
        <v>20</v>
      </c>
      <c r="I46" s="32">
        <v>41907</v>
      </c>
      <c r="J46" s="32">
        <v>41907</v>
      </c>
      <c r="K46" s="32">
        <v>41908</v>
      </c>
      <c r="L46" s="33">
        <v>500000</v>
      </c>
      <c r="M46" s="26">
        <v>49203800</v>
      </c>
      <c r="N46" s="28">
        <v>98.407600000000002</v>
      </c>
      <c r="O46" s="34">
        <v>8.5599999999999996E-2</v>
      </c>
      <c r="P46" s="35" t="s">
        <v>18</v>
      </c>
      <c r="Q46" s="44"/>
    </row>
    <row r="47" spans="1:17" s="36" customFormat="1" x14ac:dyDescent="0.25">
      <c r="A47" s="28">
        <v>44</v>
      </c>
      <c r="B47" s="29" t="s">
        <v>76</v>
      </c>
      <c r="C47" s="30" t="s">
        <v>77</v>
      </c>
      <c r="D47" s="28" t="s">
        <v>16</v>
      </c>
      <c r="E47" s="28" t="s">
        <v>17</v>
      </c>
      <c r="F47" s="31">
        <v>41971</v>
      </c>
      <c r="G47" s="28">
        <v>52</v>
      </c>
      <c r="H47" s="28" t="s">
        <v>19</v>
      </c>
      <c r="I47" s="32">
        <v>41919</v>
      </c>
      <c r="J47" s="32">
        <v>41919</v>
      </c>
      <c r="K47" s="32">
        <v>41919</v>
      </c>
      <c r="L47" s="33">
        <v>500</v>
      </c>
      <c r="M47" s="26">
        <v>49403750</v>
      </c>
      <c r="N47" s="28">
        <v>98.810500000000005</v>
      </c>
      <c r="O47" s="34">
        <v>8.4500000000000006E-2</v>
      </c>
      <c r="P47" s="35" t="s">
        <v>18</v>
      </c>
      <c r="Q47" s="44"/>
    </row>
    <row r="48" spans="1:17" s="36" customFormat="1" x14ac:dyDescent="0.25">
      <c r="A48" s="28">
        <v>45</v>
      </c>
      <c r="B48" s="29" t="s">
        <v>80</v>
      </c>
      <c r="C48" s="30" t="s">
        <v>81</v>
      </c>
      <c r="D48" s="28" t="s">
        <v>16</v>
      </c>
      <c r="E48" s="28" t="s">
        <v>17</v>
      </c>
      <c r="F48" s="31">
        <v>41957</v>
      </c>
      <c r="G48" s="28">
        <v>38</v>
      </c>
      <c r="H48" s="28" t="s">
        <v>19</v>
      </c>
      <c r="I48" s="32">
        <v>41919</v>
      </c>
      <c r="J48" s="32">
        <v>41919</v>
      </c>
      <c r="K48" s="32">
        <v>41919</v>
      </c>
      <c r="L48" s="33">
        <v>500</v>
      </c>
      <c r="M48" s="26">
        <v>49561400</v>
      </c>
      <c r="N48" s="28">
        <v>99.122799999999998</v>
      </c>
      <c r="O48" s="34">
        <v>8.5000000000000006E-2</v>
      </c>
      <c r="P48" s="35" t="s">
        <v>18</v>
      </c>
      <c r="Q48" s="44"/>
    </row>
    <row r="49" spans="1:17" s="36" customFormat="1" x14ac:dyDescent="0.25">
      <c r="A49" s="28">
        <v>46</v>
      </c>
      <c r="B49" s="29" t="s">
        <v>89</v>
      </c>
      <c r="C49" s="30" t="s">
        <v>90</v>
      </c>
      <c r="D49" s="28" t="s">
        <v>16</v>
      </c>
      <c r="E49" s="28" t="s">
        <v>17</v>
      </c>
      <c r="F49" s="31">
        <v>42012</v>
      </c>
      <c r="G49" s="28">
        <v>91</v>
      </c>
      <c r="H49" s="28" t="s">
        <v>20</v>
      </c>
      <c r="I49" s="32">
        <v>41920</v>
      </c>
      <c r="J49" s="32">
        <v>41920</v>
      </c>
      <c r="K49" s="32">
        <v>41921</v>
      </c>
      <c r="L49" s="33">
        <v>1300000</v>
      </c>
      <c r="M49" s="26">
        <v>127314980</v>
      </c>
      <c r="N49" s="28">
        <v>97.934600000000003</v>
      </c>
      <c r="O49" s="34">
        <v>8.4599999999999995E-2</v>
      </c>
      <c r="P49" s="35" t="s">
        <v>18</v>
      </c>
      <c r="Q49" s="44"/>
    </row>
    <row r="50" spans="1:17" s="36" customFormat="1" x14ac:dyDescent="0.25">
      <c r="A50" s="28">
        <v>47</v>
      </c>
      <c r="B50" s="29" t="s">
        <v>76</v>
      </c>
      <c r="C50" s="30" t="s">
        <v>77</v>
      </c>
      <c r="D50" s="28" t="s">
        <v>16</v>
      </c>
      <c r="E50" s="28" t="s">
        <v>17</v>
      </c>
      <c r="F50" s="31">
        <v>41971</v>
      </c>
      <c r="G50" s="28">
        <v>50</v>
      </c>
      <c r="H50" s="28" t="s">
        <v>20</v>
      </c>
      <c r="I50" s="32">
        <v>41920</v>
      </c>
      <c r="J50" s="32">
        <v>41920</v>
      </c>
      <c r="K50" s="32">
        <v>41921</v>
      </c>
      <c r="L50" s="33">
        <v>500</v>
      </c>
      <c r="M50" s="26">
        <v>49423000</v>
      </c>
      <c r="N50" s="28">
        <v>98.849000000000004</v>
      </c>
      <c r="O50" s="34">
        <v>8.5000000000000006E-2</v>
      </c>
      <c r="P50" s="35" t="s">
        <v>18</v>
      </c>
      <c r="Q50" s="44"/>
    </row>
    <row r="51" spans="1:17" s="36" customFormat="1" x14ac:dyDescent="0.25">
      <c r="A51" s="28">
        <v>48</v>
      </c>
      <c r="B51" s="29" t="s">
        <v>57</v>
      </c>
      <c r="C51" s="30" t="s">
        <v>56</v>
      </c>
      <c r="D51" s="28" t="s">
        <v>16</v>
      </c>
      <c r="E51" s="28" t="s">
        <v>17</v>
      </c>
      <c r="F51" s="31">
        <v>41929</v>
      </c>
      <c r="G51" s="28">
        <v>8</v>
      </c>
      <c r="H51" s="28" t="s">
        <v>19</v>
      </c>
      <c r="I51" s="32">
        <v>41921</v>
      </c>
      <c r="J51" s="32">
        <v>41921</v>
      </c>
      <c r="K51" s="32">
        <v>41921</v>
      </c>
      <c r="L51" s="33">
        <v>500</v>
      </c>
      <c r="M51" s="26">
        <v>49910500</v>
      </c>
      <c r="N51" s="28">
        <v>99.820999999999998</v>
      </c>
      <c r="O51" s="34">
        <v>8.1799999999999998E-2</v>
      </c>
      <c r="P51" s="35" t="s">
        <v>18</v>
      </c>
      <c r="Q51" s="44"/>
    </row>
    <row r="52" spans="1:17" s="36" customFormat="1" x14ac:dyDescent="0.25">
      <c r="A52" s="28">
        <v>49</v>
      </c>
      <c r="B52" s="29" t="s">
        <v>70</v>
      </c>
      <c r="C52" s="30" t="s">
        <v>71</v>
      </c>
      <c r="D52" s="28" t="s">
        <v>16</v>
      </c>
      <c r="E52" s="28" t="s">
        <v>17</v>
      </c>
      <c r="F52" s="31">
        <v>41942</v>
      </c>
      <c r="G52" s="28">
        <v>21</v>
      </c>
      <c r="H52" s="28" t="s">
        <v>19</v>
      </c>
      <c r="I52" s="32">
        <v>41921</v>
      </c>
      <c r="J52" s="32">
        <v>41921</v>
      </c>
      <c r="K52" s="32">
        <v>41921</v>
      </c>
      <c r="L52" s="33">
        <v>500</v>
      </c>
      <c r="M52" s="26">
        <v>49764350</v>
      </c>
      <c r="N52" s="28">
        <v>99.528700000000001</v>
      </c>
      <c r="O52" s="34">
        <v>8.2299999999999998E-2</v>
      </c>
      <c r="P52" s="35" t="s">
        <v>18</v>
      </c>
      <c r="Q52" s="44"/>
    </row>
    <row r="53" spans="1:17" s="36" customFormat="1" x14ac:dyDescent="0.25">
      <c r="A53" s="28">
        <v>50</v>
      </c>
      <c r="B53" s="29" t="s">
        <v>57</v>
      </c>
      <c r="C53" s="30" t="s">
        <v>56</v>
      </c>
      <c r="D53" s="28" t="s">
        <v>16</v>
      </c>
      <c r="E53" s="28" t="s">
        <v>17</v>
      </c>
      <c r="F53" s="31">
        <v>41929</v>
      </c>
      <c r="G53" s="28">
        <v>8</v>
      </c>
      <c r="H53" s="28" t="s">
        <v>19</v>
      </c>
      <c r="I53" s="32">
        <v>41921</v>
      </c>
      <c r="J53" s="32">
        <v>41921</v>
      </c>
      <c r="K53" s="32">
        <v>41921</v>
      </c>
      <c r="L53" s="33">
        <v>500</v>
      </c>
      <c r="M53" s="26">
        <v>49910500</v>
      </c>
      <c r="N53" s="28">
        <v>99.820999999999998</v>
      </c>
      <c r="O53" s="34">
        <v>8.1799999999999998E-2</v>
      </c>
      <c r="P53" s="35" t="s">
        <v>18</v>
      </c>
      <c r="Q53" s="44"/>
    </row>
    <row r="54" spans="1:17" s="36" customFormat="1" x14ac:dyDescent="0.25">
      <c r="A54" s="28">
        <v>51</v>
      </c>
      <c r="B54" s="29" t="s">
        <v>89</v>
      </c>
      <c r="C54" s="30" t="s">
        <v>90</v>
      </c>
      <c r="D54" s="28" t="s">
        <v>16</v>
      </c>
      <c r="E54" s="28" t="s">
        <v>17</v>
      </c>
      <c r="F54" s="31">
        <v>42012</v>
      </c>
      <c r="G54" s="28">
        <v>90</v>
      </c>
      <c r="H54" s="28" t="s">
        <v>20</v>
      </c>
      <c r="I54" s="32">
        <v>41921</v>
      </c>
      <c r="J54" s="32">
        <v>41921</v>
      </c>
      <c r="K54" s="32">
        <v>41922</v>
      </c>
      <c r="L54" s="33">
        <v>1500000</v>
      </c>
      <c r="M54" s="26">
        <v>146938500</v>
      </c>
      <c r="N54" s="28">
        <v>97.959000000000003</v>
      </c>
      <c r="O54" s="34">
        <v>8.4500000000000006E-2</v>
      </c>
      <c r="P54" s="35" t="s">
        <v>18</v>
      </c>
      <c r="Q54" s="44"/>
    </row>
    <row r="55" spans="1:17" s="36" customFormat="1" x14ac:dyDescent="0.25">
      <c r="A55" s="28">
        <v>52</v>
      </c>
      <c r="B55" s="29" t="s">
        <v>89</v>
      </c>
      <c r="C55" s="30" t="s">
        <v>90</v>
      </c>
      <c r="D55" s="28" t="s">
        <v>16</v>
      </c>
      <c r="E55" s="28" t="s">
        <v>17</v>
      </c>
      <c r="F55" s="31">
        <v>42012</v>
      </c>
      <c r="G55" s="28">
        <v>83</v>
      </c>
      <c r="H55" s="28" t="s">
        <v>20</v>
      </c>
      <c r="I55" s="32">
        <v>41928</v>
      </c>
      <c r="J55" s="32">
        <v>41928</v>
      </c>
      <c r="K55" s="32">
        <f t="shared" ref="K55:K60" si="1">+J55+1</f>
        <v>41929</v>
      </c>
      <c r="L55" s="33">
        <v>1500000</v>
      </c>
      <c r="M55" s="26">
        <v>147178650</v>
      </c>
      <c r="N55" s="28">
        <v>98.119100000000003</v>
      </c>
      <c r="O55" s="34">
        <v>8.43E-2</v>
      </c>
      <c r="P55" s="35" t="s">
        <v>18</v>
      </c>
      <c r="Q55" s="44"/>
    </row>
    <row r="56" spans="1:17" s="36" customFormat="1" x14ac:dyDescent="0.25">
      <c r="A56" s="28">
        <v>53</v>
      </c>
      <c r="B56" s="29" t="s">
        <v>91</v>
      </c>
      <c r="C56" s="30" t="s">
        <v>92</v>
      </c>
      <c r="D56" s="28" t="s">
        <v>16</v>
      </c>
      <c r="E56" s="28" t="s">
        <v>17</v>
      </c>
      <c r="F56" s="31">
        <v>41942</v>
      </c>
      <c r="G56" s="28">
        <v>13</v>
      </c>
      <c r="H56" s="28" t="s">
        <v>20</v>
      </c>
      <c r="I56" s="32">
        <v>41928</v>
      </c>
      <c r="J56" s="32">
        <v>41928</v>
      </c>
      <c r="K56" s="32">
        <f t="shared" si="1"/>
        <v>41929</v>
      </c>
      <c r="L56" s="33">
        <v>500000</v>
      </c>
      <c r="M56" s="26">
        <v>49852650</v>
      </c>
      <c r="N56" s="28">
        <v>99.705299999999994</v>
      </c>
      <c r="O56" s="34">
        <v>8.3000000000000004E-2</v>
      </c>
      <c r="P56" s="35" t="s">
        <v>18</v>
      </c>
      <c r="Q56" s="44"/>
    </row>
    <row r="57" spans="1:17" s="36" customFormat="1" x14ac:dyDescent="0.25">
      <c r="A57" s="28">
        <v>54</v>
      </c>
      <c r="B57" s="29" t="s">
        <v>93</v>
      </c>
      <c r="C57" s="30" t="s">
        <v>94</v>
      </c>
      <c r="D57" s="28" t="s">
        <v>16</v>
      </c>
      <c r="E57" s="28" t="s">
        <v>17</v>
      </c>
      <c r="F57" s="31">
        <v>41988</v>
      </c>
      <c r="G57" s="28">
        <v>59</v>
      </c>
      <c r="H57" s="28" t="s">
        <v>20</v>
      </c>
      <c r="I57" s="32">
        <v>41928</v>
      </c>
      <c r="J57" s="32">
        <v>41928</v>
      </c>
      <c r="K57" s="32">
        <f t="shared" si="1"/>
        <v>41929</v>
      </c>
      <c r="L57" s="33">
        <v>100</v>
      </c>
      <c r="M57" s="26">
        <v>49327850</v>
      </c>
      <c r="N57" s="28">
        <v>98.655699999999996</v>
      </c>
      <c r="O57" s="34">
        <v>8.4297999999999998E-2</v>
      </c>
      <c r="P57" s="35" t="s">
        <v>18</v>
      </c>
      <c r="Q57" s="44"/>
    </row>
    <row r="58" spans="1:17" s="36" customFormat="1" x14ac:dyDescent="0.25">
      <c r="A58" s="28">
        <v>55</v>
      </c>
      <c r="B58" s="29" t="s">
        <v>95</v>
      </c>
      <c r="C58" s="30" t="s">
        <v>96</v>
      </c>
      <c r="D58" s="28" t="s">
        <v>16</v>
      </c>
      <c r="E58" s="28" t="s">
        <v>17</v>
      </c>
      <c r="F58" s="31">
        <v>41946</v>
      </c>
      <c r="G58" s="28">
        <v>17</v>
      </c>
      <c r="H58" s="28" t="s">
        <v>20</v>
      </c>
      <c r="I58" s="32">
        <v>41928</v>
      </c>
      <c r="J58" s="32">
        <v>41928</v>
      </c>
      <c r="K58" s="32">
        <f t="shared" si="1"/>
        <v>41929</v>
      </c>
      <c r="L58" s="33">
        <v>500</v>
      </c>
      <c r="M58" s="26">
        <v>49805150</v>
      </c>
      <c r="N58" s="28">
        <v>99.610299999999995</v>
      </c>
      <c r="O58" s="34">
        <v>8.3998000000000003E-2</v>
      </c>
      <c r="P58" s="35" t="s">
        <v>18</v>
      </c>
      <c r="Q58" s="44"/>
    </row>
    <row r="59" spans="1:17" s="36" customFormat="1" x14ac:dyDescent="0.25">
      <c r="A59" s="28">
        <v>56</v>
      </c>
      <c r="B59" s="29" t="s">
        <v>97</v>
      </c>
      <c r="C59" s="30" t="s">
        <v>98</v>
      </c>
      <c r="D59" s="28" t="s">
        <v>16</v>
      </c>
      <c r="E59" s="28" t="s">
        <v>17</v>
      </c>
      <c r="F59" s="31">
        <v>41970</v>
      </c>
      <c r="G59" s="28">
        <v>37</v>
      </c>
      <c r="H59" s="28" t="s">
        <v>20</v>
      </c>
      <c r="I59" s="32">
        <v>41932</v>
      </c>
      <c r="J59" s="32">
        <v>41932</v>
      </c>
      <c r="K59" s="32">
        <f t="shared" si="1"/>
        <v>41933</v>
      </c>
      <c r="L59" s="33">
        <v>500</v>
      </c>
      <c r="M59" s="26">
        <v>49578850</v>
      </c>
      <c r="N59" s="28">
        <v>99.155699999999996</v>
      </c>
      <c r="O59" s="34">
        <v>8.4000000000000005E-2</v>
      </c>
      <c r="P59" s="35" t="s">
        <v>18</v>
      </c>
      <c r="Q59" s="44"/>
    </row>
    <row r="60" spans="1:17" s="36" customFormat="1" x14ac:dyDescent="0.25">
      <c r="A60" s="28">
        <v>57</v>
      </c>
      <c r="B60" s="29" t="s">
        <v>89</v>
      </c>
      <c r="C60" s="30" t="s">
        <v>90</v>
      </c>
      <c r="D60" s="28" t="s">
        <v>16</v>
      </c>
      <c r="E60" s="28" t="s">
        <v>17</v>
      </c>
      <c r="F60" s="31">
        <v>42012</v>
      </c>
      <c r="G60" s="28">
        <v>79</v>
      </c>
      <c r="H60" s="28" t="s">
        <v>20</v>
      </c>
      <c r="I60" s="32">
        <v>41932</v>
      </c>
      <c r="J60" s="32">
        <v>41932</v>
      </c>
      <c r="K60" s="32">
        <f t="shared" si="1"/>
        <v>41933</v>
      </c>
      <c r="L60" s="33">
        <v>500000</v>
      </c>
      <c r="M60" s="26">
        <v>49106950</v>
      </c>
      <c r="N60" s="28">
        <v>98.213899999999995</v>
      </c>
      <c r="O60" s="34">
        <v>8.4000000000000005E-2</v>
      </c>
      <c r="P60" s="35" t="s">
        <v>18</v>
      </c>
      <c r="Q60" s="44"/>
    </row>
    <row r="61" spans="1:17" s="36" customFormat="1" x14ac:dyDescent="0.25">
      <c r="A61" s="28">
        <v>58</v>
      </c>
      <c r="B61" s="29" t="s">
        <v>89</v>
      </c>
      <c r="C61" s="30" t="s">
        <v>90</v>
      </c>
      <c r="D61" s="28" t="s">
        <v>16</v>
      </c>
      <c r="E61" s="28" t="s">
        <v>17</v>
      </c>
      <c r="F61" s="31">
        <v>42012</v>
      </c>
      <c r="G61" s="28">
        <v>73</v>
      </c>
      <c r="H61" s="28" t="s">
        <v>20</v>
      </c>
      <c r="I61" s="32">
        <v>41934</v>
      </c>
      <c r="J61" s="32">
        <v>41934</v>
      </c>
      <c r="K61" s="32">
        <v>41939</v>
      </c>
      <c r="L61" s="33">
        <v>500000</v>
      </c>
      <c r="M61" s="26">
        <v>49172900</v>
      </c>
      <c r="N61" s="28">
        <v>98.345799999999997</v>
      </c>
      <c r="O61" s="34">
        <v>8.4099999999999994E-2</v>
      </c>
      <c r="P61" s="35" t="s">
        <v>18</v>
      </c>
      <c r="Q61" s="44"/>
    </row>
    <row r="62" spans="1:17" s="36" customFormat="1" x14ac:dyDescent="0.25">
      <c r="A62" s="28">
        <v>59</v>
      </c>
      <c r="B62" s="29" t="s">
        <v>99</v>
      </c>
      <c r="C62" s="30" t="s">
        <v>105</v>
      </c>
      <c r="D62" s="28" t="s">
        <v>16</v>
      </c>
      <c r="E62" s="28" t="s">
        <v>17</v>
      </c>
      <c r="F62" s="31">
        <v>42033</v>
      </c>
      <c r="G62" s="28">
        <v>91</v>
      </c>
      <c r="H62" s="28" t="s">
        <v>20</v>
      </c>
      <c r="I62" s="32">
        <v>41941</v>
      </c>
      <c r="J62" s="32">
        <v>41941</v>
      </c>
      <c r="K62" s="32">
        <v>41942</v>
      </c>
      <c r="L62" s="33">
        <v>196000</v>
      </c>
      <c r="M62" s="26">
        <v>19196240</v>
      </c>
      <c r="N62" s="28">
        <v>97.94</v>
      </c>
      <c r="O62" s="34">
        <v>8.4400000000000003E-2</v>
      </c>
      <c r="P62" s="35" t="s">
        <v>18</v>
      </c>
      <c r="Q62" s="44"/>
    </row>
    <row r="63" spans="1:17" s="36" customFormat="1" x14ac:dyDescent="0.25">
      <c r="A63" s="28">
        <v>60</v>
      </c>
      <c r="B63" s="29" t="s">
        <v>99</v>
      </c>
      <c r="C63" s="30" t="s">
        <v>105</v>
      </c>
      <c r="D63" s="28" t="s">
        <v>16</v>
      </c>
      <c r="E63" s="28" t="s">
        <v>17</v>
      </c>
      <c r="F63" s="31">
        <v>42033</v>
      </c>
      <c r="G63" s="28">
        <v>91</v>
      </c>
      <c r="H63" s="28" t="s">
        <v>20</v>
      </c>
      <c r="I63" s="32">
        <v>41941</v>
      </c>
      <c r="J63" s="32">
        <v>41941</v>
      </c>
      <c r="K63" s="32">
        <v>41942</v>
      </c>
      <c r="L63" s="33">
        <v>1000000</v>
      </c>
      <c r="M63" s="26">
        <v>97950000</v>
      </c>
      <c r="N63" s="28">
        <v>97.95</v>
      </c>
      <c r="O63" s="34">
        <v>8.3900000000000002E-2</v>
      </c>
      <c r="P63" s="35" t="s">
        <v>18</v>
      </c>
      <c r="Q63" s="44"/>
    </row>
    <row r="64" spans="1:17" s="36" customFormat="1" x14ac:dyDescent="0.25">
      <c r="A64" s="28">
        <v>61</v>
      </c>
      <c r="B64" s="29" t="s">
        <v>99</v>
      </c>
      <c r="C64" s="30" t="s">
        <v>105</v>
      </c>
      <c r="D64" s="28" t="s">
        <v>16</v>
      </c>
      <c r="E64" s="28" t="s">
        <v>88</v>
      </c>
      <c r="F64" s="31">
        <v>42033</v>
      </c>
      <c r="G64" s="28">
        <v>91</v>
      </c>
      <c r="H64" s="28" t="s">
        <v>20</v>
      </c>
      <c r="I64" s="32">
        <v>41941</v>
      </c>
      <c r="J64" s="32">
        <v>41941</v>
      </c>
      <c r="K64" s="32">
        <v>41942</v>
      </c>
      <c r="L64" s="33">
        <v>75000</v>
      </c>
      <c r="M64" s="26">
        <v>7345500</v>
      </c>
      <c r="N64" s="28">
        <v>97.94</v>
      </c>
      <c r="O64" s="34">
        <v>8.4400000000000003E-2</v>
      </c>
      <c r="P64" s="35" t="s">
        <v>18</v>
      </c>
      <c r="Q64" s="44"/>
    </row>
    <row r="65" spans="1:18" s="36" customFormat="1" x14ac:dyDescent="0.25">
      <c r="A65" s="28">
        <v>62</v>
      </c>
      <c r="B65" s="29" t="s">
        <v>100</v>
      </c>
      <c r="C65" s="30" t="s">
        <v>101</v>
      </c>
      <c r="D65" s="28" t="s">
        <v>16</v>
      </c>
      <c r="E65" s="28" t="s">
        <v>17</v>
      </c>
      <c r="F65" s="31">
        <v>41956</v>
      </c>
      <c r="G65" s="28">
        <v>13</v>
      </c>
      <c r="H65" s="28" t="s">
        <v>20</v>
      </c>
      <c r="I65" s="32">
        <v>41942</v>
      </c>
      <c r="J65" s="32">
        <v>41942</v>
      </c>
      <c r="K65" s="32">
        <f>+J65+1</f>
        <v>41943</v>
      </c>
      <c r="L65" s="33">
        <v>1000000</v>
      </c>
      <c r="M65" s="26">
        <v>99707000</v>
      </c>
      <c r="N65" s="28">
        <v>99.706999999999994</v>
      </c>
      <c r="O65" s="34">
        <v>8.2500000000000004E-2</v>
      </c>
      <c r="P65" s="35" t="s">
        <v>18</v>
      </c>
      <c r="Q65" s="44"/>
    </row>
    <row r="66" spans="1:18" s="36" customFormat="1" x14ac:dyDescent="0.25">
      <c r="A66" s="28">
        <v>63</v>
      </c>
      <c r="B66" s="29" t="s">
        <v>102</v>
      </c>
      <c r="C66" s="30" t="s">
        <v>103</v>
      </c>
      <c r="D66" s="28" t="s">
        <v>16</v>
      </c>
      <c r="E66" s="28" t="s">
        <v>17</v>
      </c>
      <c r="F66" s="31">
        <v>42013</v>
      </c>
      <c r="G66" s="28">
        <v>59</v>
      </c>
      <c r="H66" s="28" t="s">
        <v>20</v>
      </c>
      <c r="I66" s="32">
        <v>41953</v>
      </c>
      <c r="J66" s="32">
        <v>41953</v>
      </c>
      <c r="K66" s="32">
        <v>41954</v>
      </c>
      <c r="L66" s="33">
        <v>100</v>
      </c>
      <c r="M66" s="26">
        <v>49314450</v>
      </c>
      <c r="N66" s="28">
        <v>98.628900000000002</v>
      </c>
      <c r="O66" s="34">
        <v>8.5999999999999993E-2</v>
      </c>
      <c r="P66" s="35" t="s">
        <v>18</v>
      </c>
      <c r="Q66" s="44"/>
    </row>
    <row r="67" spans="1:18" s="36" customFormat="1" x14ac:dyDescent="0.25">
      <c r="A67" s="28">
        <v>65</v>
      </c>
      <c r="B67" s="29" t="s">
        <v>99</v>
      </c>
      <c r="C67" s="30" t="s">
        <v>105</v>
      </c>
      <c r="D67" s="28" t="s">
        <v>16</v>
      </c>
      <c r="E67" s="28" t="s">
        <v>17</v>
      </c>
      <c r="F67" s="31">
        <v>42033</v>
      </c>
      <c r="G67" s="28">
        <v>77</v>
      </c>
      <c r="H67" s="28" t="s">
        <v>20</v>
      </c>
      <c r="I67" s="32">
        <v>41955</v>
      </c>
      <c r="J67" s="32">
        <v>41955</v>
      </c>
      <c r="K67" s="32">
        <v>41956</v>
      </c>
      <c r="L67" s="33">
        <v>1000000</v>
      </c>
      <c r="M67" s="26">
        <v>98287300</v>
      </c>
      <c r="N67" s="28">
        <v>98.287300000000002</v>
      </c>
      <c r="O67" s="34">
        <v>8.2600000000000007E-2</v>
      </c>
      <c r="P67" s="35" t="s">
        <v>18</v>
      </c>
      <c r="Q67" s="44"/>
    </row>
    <row r="68" spans="1:18" s="36" customFormat="1" x14ac:dyDescent="0.25">
      <c r="A68" s="28">
        <v>64</v>
      </c>
      <c r="B68" s="29" t="s">
        <v>104</v>
      </c>
      <c r="C68" s="30" t="s">
        <v>106</v>
      </c>
      <c r="D68" s="28" t="s">
        <v>16</v>
      </c>
      <c r="E68" s="28" t="s">
        <v>17</v>
      </c>
      <c r="F68" s="31">
        <v>42047</v>
      </c>
      <c r="G68" s="28">
        <v>90</v>
      </c>
      <c r="H68" s="28" t="s">
        <v>20</v>
      </c>
      <c r="I68" s="32">
        <v>41956</v>
      </c>
      <c r="J68" s="32">
        <v>41956</v>
      </c>
      <c r="K68" s="32">
        <v>41957</v>
      </c>
      <c r="L68" s="33">
        <v>1500000</v>
      </c>
      <c r="M68" s="26">
        <v>146991750</v>
      </c>
      <c r="N68" s="28">
        <v>97.994500000000002</v>
      </c>
      <c r="O68" s="34">
        <v>8.3000000000000004E-2</v>
      </c>
      <c r="P68" s="35" t="s">
        <v>18</v>
      </c>
      <c r="Q68" s="44"/>
    </row>
    <row r="69" spans="1:18" s="36" customFormat="1" x14ac:dyDescent="0.25">
      <c r="A69" s="28">
        <v>66</v>
      </c>
      <c r="B69" s="29" t="s">
        <v>107</v>
      </c>
      <c r="C69" s="30" t="s">
        <v>108</v>
      </c>
      <c r="D69" s="28" t="s">
        <v>16</v>
      </c>
      <c r="E69" s="28" t="s">
        <v>17</v>
      </c>
      <c r="F69" s="31">
        <v>42048</v>
      </c>
      <c r="G69" s="28">
        <v>86</v>
      </c>
      <c r="H69" s="28" t="s">
        <v>20</v>
      </c>
      <c r="I69" s="32">
        <v>41961</v>
      </c>
      <c r="J69" s="32">
        <v>41961</v>
      </c>
      <c r="K69" s="32">
        <v>41962</v>
      </c>
      <c r="L69" s="33">
        <v>500</v>
      </c>
      <c r="M69" s="26">
        <v>49033400</v>
      </c>
      <c r="N69" s="28">
        <v>98.063800000000001</v>
      </c>
      <c r="O69" s="34">
        <v>8.3799999999999999E-2</v>
      </c>
      <c r="P69" s="35" t="s">
        <v>18</v>
      </c>
      <c r="Q69" s="44" t="s">
        <v>142</v>
      </c>
      <c r="R69" s="36" t="s">
        <v>144</v>
      </c>
    </row>
    <row r="70" spans="1:18" s="36" customFormat="1" x14ac:dyDescent="0.25">
      <c r="A70" s="28">
        <v>67</v>
      </c>
      <c r="B70" s="29" t="s">
        <v>109</v>
      </c>
      <c r="C70" s="30" t="s">
        <v>110</v>
      </c>
      <c r="D70" s="28" t="s">
        <v>16</v>
      </c>
      <c r="E70" s="28" t="s">
        <v>17</v>
      </c>
      <c r="F70" s="31">
        <v>42051</v>
      </c>
      <c r="G70" s="28">
        <v>89</v>
      </c>
      <c r="H70" s="28" t="s">
        <v>19</v>
      </c>
      <c r="I70" s="32">
        <v>41962</v>
      </c>
      <c r="J70" s="32">
        <v>41962</v>
      </c>
      <c r="K70" s="32">
        <v>41962</v>
      </c>
      <c r="L70" s="33">
        <v>500</v>
      </c>
      <c r="M70" s="26">
        <v>48997850</v>
      </c>
      <c r="N70" s="28">
        <v>97.991699999999994</v>
      </c>
      <c r="O70" s="34">
        <v>8.4099999999999994E-2</v>
      </c>
      <c r="P70" s="35" t="s">
        <v>18</v>
      </c>
      <c r="Q70" s="44" t="s">
        <v>142</v>
      </c>
      <c r="R70" s="36" t="s">
        <v>144</v>
      </c>
    </row>
    <row r="71" spans="1:18" s="36" customFormat="1" x14ac:dyDescent="0.25">
      <c r="A71" s="28">
        <v>68</v>
      </c>
      <c r="B71" s="29" t="s">
        <v>93</v>
      </c>
      <c r="C71" s="30" t="s">
        <v>94</v>
      </c>
      <c r="D71" s="28" t="s">
        <v>16</v>
      </c>
      <c r="E71" s="28" t="s">
        <v>17</v>
      </c>
      <c r="F71" s="31">
        <v>41988</v>
      </c>
      <c r="G71" s="28">
        <v>24</v>
      </c>
      <c r="H71" s="28" t="s">
        <v>20</v>
      </c>
      <c r="I71" s="32">
        <v>41963</v>
      </c>
      <c r="J71" s="32">
        <v>41963</v>
      </c>
      <c r="K71" s="32">
        <v>41964</v>
      </c>
      <c r="L71" s="33">
        <v>100</v>
      </c>
      <c r="M71" s="26">
        <v>49730550</v>
      </c>
      <c r="N71" s="28">
        <v>99.461100000000002</v>
      </c>
      <c r="O71" s="34">
        <v>8.2400000000000001E-2</v>
      </c>
      <c r="P71" s="35" t="s">
        <v>18</v>
      </c>
      <c r="Q71" s="44"/>
    </row>
    <row r="72" spans="1:18" s="36" customFormat="1" x14ac:dyDescent="0.25">
      <c r="A72" s="28">
        <v>69</v>
      </c>
      <c r="B72" s="29" t="s">
        <v>111</v>
      </c>
      <c r="C72" s="30" t="s">
        <v>120</v>
      </c>
      <c r="D72" s="28" t="s">
        <v>16</v>
      </c>
      <c r="E72" s="28" t="s">
        <v>17</v>
      </c>
      <c r="F72" s="31">
        <v>42017</v>
      </c>
      <c r="G72" s="28">
        <v>49</v>
      </c>
      <c r="H72" s="28" t="s">
        <v>19</v>
      </c>
      <c r="I72" s="32">
        <v>41968</v>
      </c>
      <c r="J72" s="32">
        <v>41968</v>
      </c>
      <c r="K72" s="32">
        <v>41968</v>
      </c>
      <c r="L72" s="33">
        <v>30</v>
      </c>
      <c r="M72" s="26">
        <v>32491633.559999999</v>
      </c>
      <c r="N72" s="28">
        <v>100.03749999999999</v>
      </c>
      <c r="O72" s="34">
        <v>8.5599999999999996E-2</v>
      </c>
      <c r="P72" s="35" t="s">
        <v>18</v>
      </c>
      <c r="Q72" s="44"/>
    </row>
    <row r="73" spans="1:18" s="36" customFormat="1" x14ac:dyDescent="0.25">
      <c r="A73" s="28">
        <v>70</v>
      </c>
      <c r="B73" s="29" t="s">
        <v>104</v>
      </c>
      <c r="C73" s="30" t="s">
        <v>106</v>
      </c>
      <c r="D73" s="28" t="s">
        <v>16</v>
      </c>
      <c r="E73" s="28" t="s">
        <v>17</v>
      </c>
      <c r="F73" s="31">
        <v>42047</v>
      </c>
      <c r="G73" s="28">
        <v>78</v>
      </c>
      <c r="H73" s="28" t="s">
        <v>20</v>
      </c>
      <c r="I73" s="32">
        <v>41968</v>
      </c>
      <c r="J73" s="32">
        <v>41968</v>
      </c>
      <c r="K73" s="32">
        <v>41969</v>
      </c>
      <c r="L73" s="33">
        <v>500000</v>
      </c>
      <c r="M73" s="26">
        <v>49133000</v>
      </c>
      <c r="N73" s="28">
        <v>98.266000000000005</v>
      </c>
      <c r="O73" s="34">
        <v>8.2600000000000007E-2</v>
      </c>
      <c r="P73" s="35" t="s">
        <v>18</v>
      </c>
      <c r="Q73" s="44"/>
    </row>
    <row r="74" spans="1:18" s="36" customFormat="1" x14ac:dyDescent="0.25">
      <c r="A74" s="28">
        <v>71</v>
      </c>
      <c r="B74" s="29" t="s">
        <v>112</v>
      </c>
      <c r="C74" s="30" t="s">
        <v>113</v>
      </c>
      <c r="D74" s="28" t="s">
        <v>16</v>
      </c>
      <c r="E74" s="28" t="s">
        <v>17</v>
      </c>
      <c r="F74" s="31">
        <v>42058</v>
      </c>
      <c r="G74" s="28">
        <v>89</v>
      </c>
      <c r="H74" s="28" t="s">
        <v>20</v>
      </c>
      <c r="I74" s="32">
        <v>41968</v>
      </c>
      <c r="J74" s="32">
        <v>41968</v>
      </c>
      <c r="K74" s="32">
        <v>41969</v>
      </c>
      <c r="L74" s="33">
        <v>500</v>
      </c>
      <c r="M74" s="26">
        <v>49003150</v>
      </c>
      <c r="N74" s="28">
        <v>98.002300000000005</v>
      </c>
      <c r="O74" s="34">
        <v>8.3599999999999994E-2</v>
      </c>
      <c r="P74" s="35" t="s">
        <v>18</v>
      </c>
      <c r="Q74" s="44" t="s">
        <v>142</v>
      </c>
      <c r="R74" s="36" t="s">
        <v>144</v>
      </c>
    </row>
    <row r="75" spans="1:18" s="36" customFormat="1" x14ac:dyDescent="0.25">
      <c r="A75" s="28">
        <v>72</v>
      </c>
      <c r="B75" s="29" t="s">
        <v>116</v>
      </c>
      <c r="C75" s="30" t="s">
        <v>117</v>
      </c>
      <c r="D75" s="28" t="s">
        <v>16</v>
      </c>
      <c r="E75" s="28" t="s">
        <v>17</v>
      </c>
      <c r="F75" s="31">
        <v>42019</v>
      </c>
      <c r="G75" s="28">
        <v>49</v>
      </c>
      <c r="H75" s="28" t="s">
        <v>19</v>
      </c>
      <c r="I75" s="32">
        <v>41970</v>
      </c>
      <c r="J75" s="32">
        <v>41970</v>
      </c>
      <c r="K75" s="32">
        <v>41970</v>
      </c>
      <c r="L75" s="33">
        <v>100</v>
      </c>
      <c r="M75" s="26">
        <v>49424250</v>
      </c>
      <c r="N75" s="28">
        <v>98.845500000000001</v>
      </c>
      <c r="O75" s="34">
        <v>8.6999999999999994E-2</v>
      </c>
      <c r="P75" s="35" t="s">
        <v>18</v>
      </c>
      <c r="Q75" s="44"/>
    </row>
    <row r="76" spans="1:18" s="36" customFormat="1" x14ac:dyDescent="0.25">
      <c r="A76" s="28">
        <f>+A75+1</f>
        <v>73</v>
      </c>
      <c r="B76" s="29" t="s">
        <v>72</v>
      </c>
      <c r="C76" s="30" t="s">
        <v>73</v>
      </c>
      <c r="D76" s="28" t="s">
        <v>16</v>
      </c>
      <c r="E76" s="28" t="s">
        <v>17</v>
      </c>
      <c r="F76" s="31">
        <v>41977</v>
      </c>
      <c r="G76" s="28">
        <v>6</v>
      </c>
      <c r="H76" s="28" t="s">
        <v>20</v>
      </c>
      <c r="I76" s="32">
        <v>41970</v>
      </c>
      <c r="J76" s="32">
        <v>41970</v>
      </c>
      <c r="K76" s="32">
        <f>+J76+1</f>
        <v>41971</v>
      </c>
      <c r="L76" s="33">
        <v>500000</v>
      </c>
      <c r="M76" s="26">
        <v>49933900</v>
      </c>
      <c r="N76" s="28">
        <v>99.867800000000003</v>
      </c>
      <c r="O76" s="34">
        <v>8.0500000000000002E-2</v>
      </c>
      <c r="P76" s="35" t="s">
        <v>18</v>
      </c>
      <c r="Q76" s="44"/>
    </row>
    <row r="77" spans="1:18" s="36" customFormat="1" x14ac:dyDescent="0.25">
      <c r="A77" s="28">
        <f>+A76+1</f>
        <v>74</v>
      </c>
      <c r="B77" s="29" t="s">
        <v>104</v>
      </c>
      <c r="C77" s="30" t="s">
        <v>106</v>
      </c>
      <c r="D77" s="28" t="s">
        <v>16</v>
      </c>
      <c r="E77" s="28" t="s">
        <v>17</v>
      </c>
      <c r="F77" s="31">
        <v>42047</v>
      </c>
      <c r="G77" s="28">
        <v>76</v>
      </c>
      <c r="H77" s="28" t="s">
        <v>20</v>
      </c>
      <c r="I77" s="32">
        <v>41970</v>
      </c>
      <c r="J77" s="32">
        <v>41970</v>
      </c>
      <c r="K77" s="32">
        <f>+J77+1</f>
        <v>41971</v>
      </c>
      <c r="L77" s="33">
        <v>500000</v>
      </c>
      <c r="M77" s="26">
        <v>49155600</v>
      </c>
      <c r="N77" s="28">
        <v>98.311199999999999</v>
      </c>
      <c r="O77" s="34">
        <v>8.2500000000000004E-2</v>
      </c>
      <c r="P77" s="35" t="s">
        <v>18</v>
      </c>
      <c r="Q77" s="44"/>
    </row>
    <row r="78" spans="1:18" s="36" customFormat="1" x14ac:dyDescent="0.25">
      <c r="A78" s="28">
        <f>+A77+1</f>
        <v>75</v>
      </c>
      <c r="B78" s="29" t="s">
        <v>114</v>
      </c>
      <c r="C78" s="30" t="s">
        <v>115</v>
      </c>
      <c r="D78" s="28" t="s">
        <v>16</v>
      </c>
      <c r="E78" s="28" t="s">
        <v>17</v>
      </c>
      <c r="F78" s="31">
        <v>42044</v>
      </c>
      <c r="G78" s="28">
        <v>73</v>
      </c>
      <c r="H78" s="28" t="s">
        <v>20</v>
      </c>
      <c r="I78" s="32">
        <v>41970</v>
      </c>
      <c r="J78" s="32">
        <v>41970</v>
      </c>
      <c r="K78" s="32">
        <f>+J78+1</f>
        <v>41971</v>
      </c>
      <c r="L78" s="33">
        <v>1000</v>
      </c>
      <c r="M78" s="26">
        <v>98351300</v>
      </c>
      <c r="N78" s="28">
        <v>98.347800000000007</v>
      </c>
      <c r="O78" s="34">
        <v>8.4000000000000005E-2</v>
      </c>
      <c r="P78" s="35" t="s">
        <v>18</v>
      </c>
      <c r="Q78" s="44"/>
    </row>
    <row r="79" spans="1:18" s="36" customFormat="1" x14ac:dyDescent="0.25">
      <c r="A79" s="28">
        <f>+A78+1</f>
        <v>76</v>
      </c>
      <c r="B79" s="29" t="s">
        <v>118</v>
      </c>
      <c r="C79" s="30" t="s">
        <v>119</v>
      </c>
      <c r="D79" s="28" t="s">
        <v>16</v>
      </c>
      <c r="E79" s="28" t="s">
        <v>17</v>
      </c>
      <c r="F79" s="31">
        <v>42047</v>
      </c>
      <c r="G79" s="28">
        <v>76</v>
      </c>
      <c r="H79" s="28" t="s">
        <v>19</v>
      </c>
      <c r="I79" s="32">
        <v>41971</v>
      </c>
      <c r="J79" s="32">
        <v>41971</v>
      </c>
      <c r="K79" s="32">
        <v>41971</v>
      </c>
      <c r="L79" s="33">
        <v>500</v>
      </c>
      <c r="M79" s="26">
        <v>49147550</v>
      </c>
      <c r="N79" s="28">
        <v>98.295100000000005</v>
      </c>
      <c r="O79" s="34">
        <v>8.3299999999999999E-2</v>
      </c>
      <c r="P79" s="35" t="s">
        <v>18</v>
      </c>
      <c r="Q79" s="44"/>
    </row>
    <row r="80" spans="1:18" s="13" customFormat="1" x14ac:dyDescent="0.25">
      <c r="A80" s="28">
        <f>+A79+1</f>
        <v>77</v>
      </c>
      <c r="B80" s="29" t="s">
        <v>89</v>
      </c>
      <c r="C80" s="30" t="s">
        <v>90</v>
      </c>
      <c r="D80" s="28" t="s">
        <v>16</v>
      </c>
      <c r="E80" s="28" t="s">
        <v>17</v>
      </c>
      <c r="F80" s="31">
        <v>42012</v>
      </c>
      <c r="G80" s="28">
        <v>31</v>
      </c>
      <c r="H80" s="28" t="s">
        <v>20</v>
      </c>
      <c r="I80" s="32">
        <v>41978</v>
      </c>
      <c r="J80" s="32">
        <v>41978</v>
      </c>
      <c r="K80" s="32">
        <f>+J80+3</f>
        <v>41981</v>
      </c>
      <c r="L80" s="33">
        <v>100000</v>
      </c>
      <c r="M80" s="26">
        <v>9931260</v>
      </c>
      <c r="N80" s="28">
        <v>99.312600000000003</v>
      </c>
      <c r="O80" s="34">
        <v>8.1500000000000003E-2</v>
      </c>
      <c r="P80" s="35" t="s">
        <v>18</v>
      </c>
      <c r="Q80" s="44"/>
    </row>
    <row r="81" spans="1:18" s="13" customFormat="1" x14ac:dyDescent="0.25">
      <c r="A81" s="28">
        <v>78</v>
      </c>
      <c r="B81" s="29" t="s">
        <v>121</v>
      </c>
      <c r="C81" s="30" t="s">
        <v>94</v>
      </c>
      <c r="D81" s="28" t="s">
        <v>16</v>
      </c>
      <c r="E81" s="28" t="s">
        <v>17</v>
      </c>
      <c r="F81" s="31">
        <v>41988</v>
      </c>
      <c r="G81" s="28">
        <v>7</v>
      </c>
      <c r="H81" s="28" t="s">
        <v>20</v>
      </c>
      <c r="I81" s="32">
        <v>41978</v>
      </c>
      <c r="J81" s="32">
        <v>41978</v>
      </c>
      <c r="K81" s="32">
        <f>+J81+3</f>
        <v>41981</v>
      </c>
      <c r="L81" s="33">
        <v>1000000</v>
      </c>
      <c r="M81" s="26">
        <v>99843000</v>
      </c>
      <c r="N81" s="28">
        <v>99.843000000000004</v>
      </c>
      <c r="O81" s="34">
        <v>8.2000000000000003E-2</v>
      </c>
      <c r="P81" s="35" t="s">
        <v>18</v>
      </c>
      <c r="Q81" s="44"/>
    </row>
    <row r="82" spans="1:18" s="13" customFormat="1" x14ac:dyDescent="0.25">
      <c r="A82" s="28">
        <v>79</v>
      </c>
      <c r="B82" s="29" t="s">
        <v>122</v>
      </c>
      <c r="C82" s="30" t="s">
        <v>123</v>
      </c>
      <c r="D82" s="28" t="s">
        <v>16</v>
      </c>
      <c r="E82" s="28" t="s">
        <v>17</v>
      </c>
      <c r="F82" s="31">
        <v>42072</v>
      </c>
      <c r="G82" s="28">
        <v>90</v>
      </c>
      <c r="H82" s="28" t="s">
        <v>20</v>
      </c>
      <c r="I82" s="32">
        <v>41981</v>
      </c>
      <c r="J82" s="32">
        <v>41981</v>
      </c>
      <c r="K82" s="32">
        <v>41982</v>
      </c>
      <c r="L82" s="33">
        <v>500000</v>
      </c>
      <c r="M82" s="26">
        <v>53659502.740000002</v>
      </c>
      <c r="N82" s="28">
        <v>100.11879999999999</v>
      </c>
      <c r="O82" s="34">
        <v>8.4500000000000006E-2</v>
      </c>
      <c r="P82" s="35" t="s">
        <v>18</v>
      </c>
      <c r="Q82" s="44" t="s">
        <v>142</v>
      </c>
      <c r="R82" s="49" t="s">
        <v>135</v>
      </c>
    </row>
    <row r="83" spans="1:18" s="13" customFormat="1" x14ac:dyDescent="0.25">
      <c r="A83" s="28">
        <v>80</v>
      </c>
      <c r="B83" s="29" t="s">
        <v>114</v>
      </c>
      <c r="C83" s="30" t="s">
        <v>115</v>
      </c>
      <c r="D83" s="28" t="s">
        <v>16</v>
      </c>
      <c r="E83" s="28" t="s">
        <v>17</v>
      </c>
      <c r="F83" s="31">
        <v>42044</v>
      </c>
      <c r="G83" s="28">
        <v>61</v>
      </c>
      <c r="H83" s="28" t="s">
        <v>19</v>
      </c>
      <c r="I83" s="32">
        <v>41983</v>
      </c>
      <c r="J83" s="32">
        <v>41983</v>
      </c>
      <c r="K83" s="32">
        <v>41983</v>
      </c>
      <c r="L83" s="33">
        <v>1000</v>
      </c>
      <c r="M83" s="26">
        <v>98631900</v>
      </c>
      <c r="N83" s="28">
        <v>98.631900000000002</v>
      </c>
      <c r="O83" s="34">
        <v>8.3000000000000004E-2</v>
      </c>
      <c r="P83" s="35" t="s">
        <v>18</v>
      </c>
      <c r="Q83" s="44" t="s">
        <v>143</v>
      </c>
      <c r="R83" s="49" t="s">
        <v>144</v>
      </c>
    </row>
    <row r="84" spans="1:18" s="13" customFormat="1" x14ac:dyDescent="0.25">
      <c r="A84" s="28">
        <f>+A83+1</f>
        <v>81</v>
      </c>
      <c r="B84" s="29" t="s">
        <v>89</v>
      </c>
      <c r="C84" s="30" t="s">
        <v>90</v>
      </c>
      <c r="D84" s="28" t="s">
        <v>16</v>
      </c>
      <c r="E84" s="28" t="s">
        <v>17</v>
      </c>
      <c r="F84" s="31">
        <v>42012</v>
      </c>
      <c r="G84" s="28">
        <v>28</v>
      </c>
      <c r="H84" s="28" t="s">
        <v>20</v>
      </c>
      <c r="I84" s="32">
        <v>41983</v>
      </c>
      <c r="J84" s="32">
        <v>41983</v>
      </c>
      <c r="K84" s="32">
        <f>+J84+1</f>
        <v>41984</v>
      </c>
      <c r="L84" s="33">
        <v>200000</v>
      </c>
      <c r="M84" s="26">
        <v>19875740</v>
      </c>
      <c r="N84" s="28">
        <v>99.378699999999995</v>
      </c>
      <c r="O84" s="34">
        <v>8.1500000000000003E-2</v>
      </c>
      <c r="P84" s="35" t="s">
        <v>18</v>
      </c>
      <c r="Q84" s="44"/>
      <c r="R84" s="49"/>
    </row>
    <row r="85" spans="1:18" s="13" customFormat="1" x14ac:dyDescent="0.25">
      <c r="A85" s="28">
        <v>82</v>
      </c>
      <c r="B85" s="29" t="s">
        <v>124</v>
      </c>
      <c r="C85" s="30" t="s">
        <v>125</v>
      </c>
      <c r="D85" s="28" t="s">
        <v>16</v>
      </c>
      <c r="E85" s="28" t="s">
        <v>17</v>
      </c>
      <c r="F85" s="31">
        <v>42041</v>
      </c>
      <c r="G85" s="28">
        <v>57</v>
      </c>
      <c r="H85" s="28" t="s">
        <v>20</v>
      </c>
      <c r="I85" s="32">
        <v>41983</v>
      </c>
      <c r="J85" s="32">
        <v>41983</v>
      </c>
      <c r="K85" s="32">
        <f>+J85+1</f>
        <v>41984</v>
      </c>
      <c r="L85" s="33">
        <v>100</v>
      </c>
      <c r="M85" s="26">
        <v>49348800</v>
      </c>
      <c r="N85" s="28">
        <v>98.697599999999994</v>
      </c>
      <c r="O85" s="34">
        <v>8.4499999999999992E-2</v>
      </c>
      <c r="P85" s="35" t="s">
        <v>18</v>
      </c>
      <c r="Q85" s="44" t="s">
        <v>142</v>
      </c>
      <c r="R85" s="49" t="s">
        <v>144</v>
      </c>
    </row>
    <row r="86" spans="1:18" s="13" customFormat="1" x14ac:dyDescent="0.25">
      <c r="A86" s="28">
        <v>83</v>
      </c>
      <c r="B86" s="29" t="s">
        <v>126</v>
      </c>
      <c r="C86" s="30" t="s">
        <v>127</v>
      </c>
      <c r="D86" s="28" t="s">
        <v>16</v>
      </c>
      <c r="E86" s="28" t="s">
        <v>17</v>
      </c>
      <c r="F86" s="31">
        <v>42039</v>
      </c>
      <c r="G86" s="28">
        <v>51</v>
      </c>
      <c r="H86" s="28" t="s">
        <v>20</v>
      </c>
      <c r="I86" s="32">
        <v>41985</v>
      </c>
      <c r="J86" s="32">
        <v>41985</v>
      </c>
      <c r="K86" s="32">
        <v>41988</v>
      </c>
      <c r="L86" s="33">
        <v>100</v>
      </c>
      <c r="M86" s="26">
        <v>49421300</v>
      </c>
      <c r="N86" s="28">
        <v>98.842600000000004</v>
      </c>
      <c r="O86" s="34">
        <v>8.3800000000000013E-2</v>
      </c>
      <c r="P86" s="35" t="s">
        <v>18</v>
      </c>
      <c r="Q86" s="44" t="s">
        <v>142</v>
      </c>
      <c r="R86" s="49" t="s">
        <v>144</v>
      </c>
    </row>
    <row r="87" spans="1:18" s="13" customFormat="1" x14ac:dyDescent="0.25">
      <c r="A87" s="28">
        <v>84</v>
      </c>
      <c r="B87" s="29" t="s">
        <v>128</v>
      </c>
      <c r="C87" s="30" t="s">
        <v>129</v>
      </c>
      <c r="D87" s="28" t="s">
        <v>16</v>
      </c>
      <c r="E87" s="28" t="s">
        <v>17</v>
      </c>
      <c r="F87" s="31">
        <v>42074</v>
      </c>
      <c r="G87" s="28">
        <v>83</v>
      </c>
      <c r="H87" s="28" t="s">
        <v>19</v>
      </c>
      <c r="I87" s="32">
        <v>41991</v>
      </c>
      <c r="J87" s="32">
        <v>41991</v>
      </c>
      <c r="K87" s="32">
        <v>41991</v>
      </c>
      <c r="L87" s="33">
        <v>500</v>
      </c>
      <c r="M87" s="26">
        <v>49068600</v>
      </c>
      <c r="N87" s="28">
        <v>98.132199999999997</v>
      </c>
      <c r="O87" s="34">
        <v>8.3699999999999997E-2</v>
      </c>
      <c r="P87" s="35" t="s">
        <v>18</v>
      </c>
      <c r="Q87" s="44" t="s">
        <v>142</v>
      </c>
      <c r="R87" s="49" t="s">
        <v>144</v>
      </c>
    </row>
    <row r="88" spans="1:18" s="13" customFormat="1" x14ac:dyDescent="0.25">
      <c r="A88" s="28">
        <v>85</v>
      </c>
      <c r="B88" s="29" t="s">
        <v>130</v>
      </c>
      <c r="C88" s="30" t="s">
        <v>131</v>
      </c>
      <c r="D88" s="28" t="s">
        <v>16</v>
      </c>
      <c r="E88" s="28" t="s">
        <v>17</v>
      </c>
      <c r="F88" s="31">
        <v>42045</v>
      </c>
      <c r="G88" s="28">
        <v>50</v>
      </c>
      <c r="H88" s="28" t="s">
        <v>20</v>
      </c>
      <c r="I88" s="32">
        <v>41992</v>
      </c>
      <c r="J88" s="32">
        <v>41992</v>
      </c>
      <c r="K88" s="32">
        <v>41995</v>
      </c>
      <c r="L88" s="33">
        <v>500</v>
      </c>
      <c r="M88" s="26">
        <v>49427850</v>
      </c>
      <c r="N88" s="28">
        <v>98.855699999999999</v>
      </c>
      <c r="O88" s="34">
        <v>8.4500000000000006E-2</v>
      </c>
      <c r="P88" s="35" t="s">
        <v>18</v>
      </c>
      <c r="Q88" s="44" t="s">
        <v>142</v>
      </c>
      <c r="R88" s="49" t="s">
        <v>144</v>
      </c>
    </row>
    <row r="89" spans="1:18" s="13" customFormat="1" x14ac:dyDescent="0.25">
      <c r="A89" s="28">
        <v>86</v>
      </c>
      <c r="B89" s="29" t="s">
        <v>99</v>
      </c>
      <c r="C89" s="30" t="s">
        <v>105</v>
      </c>
      <c r="D89" s="28" t="s">
        <v>16</v>
      </c>
      <c r="E89" s="28" t="s">
        <v>17</v>
      </c>
      <c r="F89" s="31">
        <v>42033</v>
      </c>
      <c r="G89" s="28">
        <v>37</v>
      </c>
      <c r="H89" s="28" t="s">
        <v>20</v>
      </c>
      <c r="I89" s="32">
        <v>41995</v>
      </c>
      <c r="J89" s="32">
        <v>41995</v>
      </c>
      <c r="K89" s="32">
        <f>+J89+1</f>
        <v>41996</v>
      </c>
      <c r="L89" s="33">
        <v>10000</v>
      </c>
      <c r="M89" s="26">
        <v>991706</v>
      </c>
      <c r="N89" s="28">
        <v>99.170599999999993</v>
      </c>
      <c r="O89" s="34">
        <v>8.2500000000000004E-2</v>
      </c>
      <c r="P89" s="35" t="s">
        <v>18</v>
      </c>
      <c r="Q89" s="44"/>
      <c r="R89" s="49"/>
    </row>
    <row r="90" spans="1:18" s="36" customFormat="1" x14ac:dyDescent="0.25">
      <c r="A90" s="28">
        <v>87</v>
      </c>
      <c r="B90" s="29" t="s">
        <v>118</v>
      </c>
      <c r="C90" s="30" t="s">
        <v>119</v>
      </c>
      <c r="D90" s="28" t="s">
        <v>16</v>
      </c>
      <c r="E90" s="28" t="s">
        <v>17</v>
      </c>
      <c r="F90" s="31">
        <v>42047</v>
      </c>
      <c r="G90" s="28">
        <v>36</v>
      </c>
      <c r="H90" s="28" t="s">
        <v>19</v>
      </c>
      <c r="I90" s="32">
        <v>42011</v>
      </c>
      <c r="J90" s="32">
        <v>42011</v>
      </c>
      <c r="K90" s="32">
        <v>42011</v>
      </c>
      <c r="L90" s="33">
        <v>500</v>
      </c>
      <c r="M90" s="26">
        <v>49593000</v>
      </c>
      <c r="N90" s="28">
        <v>99.188000000000002</v>
      </c>
      <c r="O90" s="34">
        <v>8.3000000000000004E-2</v>
      </c>
      <c r="P90" s="35" t="s">
        <v>18</v>
      </c>
      <c r="Q90" s="44" t="s">
        <v>143</v>
      </c>
      <c r="R90" s="49" t="s">
        <v>134</v>
      </c>
    </row>
    <row r="91" spans="1:18" s="36" customFormat="1" x14ac:dyDescent="0.25">
      <c r="A91" s="28">
        <v>88</v>
      </c>
      <c r="B91" s="29" t="s">
        <v>132</v>
      </c>
      <c r="C91" s="30" t="s">
        <v>133</v>
      </c>
      <c r="D91" s="28" t="s">
        <v>16</v>
      </c>
      <c r="E91" s="28" t="s">
        <v>17</v>
      </c>
      <c r="F91" s="31">
        <v>42074</v>
      </c>
      <c r="G91" s="28">
        <v>62</v>
      </c>
      <c r="H91" s="28" t="s">
        <v>20</v>
      </c>
      <c r="I91" s="32">
        <v>42011</v>
      </c>
      <c r="J91" s="32">
        <v>42011</v>
      </c>
      <c r="K91" s="32">
        <v>42012</v>
      </c>
      <c r="L91" s="33">
        <v>500</v>
      </c>
      <c r="M91" s="26">
        <v>49302400</v>
      </c>
      <c r="N91" s="28">
        <v>98.604799999999997</v>
      </c>
      <c r="O91" s="34">
        <v>8.3299999999999999E-2</v>
      </c>
      <c r="P91" s="35" t="s">
        <v>18</v>
      </c>
      <c r="Q91" s="44" t="s">
        <v>142</v>
      </c>
      <c r="R91" s="49" t="s">
        <v>144</v>
      </c>
    </row>
    <row r="92" spans="1:18" s="13" customFormat="1" x14ac:dyDescent="0.25">
      <c r="A92" s="28">
        <v>89</v>
      </c>
      <c r="B92" s="29" t="s">
        <v>136</v>
      </c>
      <c r="C92" s="30" t="s">
        <v>137</v>
      </c>
      <c r="D92" s="28" t="s">
        <v>16</v>
      </c>
      <c r="E92" s="28" t="s">
        <v>17</v>
      </c>
      <c r="F92" s="31">
        <v>42067</v>
      </c>
      <c r="G92" s="28">
        <v>50</v>
      </c>
      <c r="H92" s="28" t="s">
        <v>20</v>
      </c>
      <c r="I92" s="32">
        <v>42016</v>
      </c>
      <c r="J92" s="32">
        <v>42016</v>
      </c>
      <c r="K92" s="32">
        <v>42017</v>
      </c>
      <c r="L92" s="33">
        <v>100</v>
      </c>
      <c r="M92" s="26">
        <v>49424500</v>
      </c>
      <c r="N92" s="28">
        <v>98.849000000000004</v>
      </c>
      <c r="O92" s="34">
        <v>8.5000000000000006E-2</v>
      </c>
      <c r="P92" s="35" t="s">
        <v>18</v>
      </c>
      <c r="Q92" s="44" t="s">
        <v>142</v>
      </c>
      <c r="R92" s="49" t="s">
        <v>144</v>
      </c>
    </row>
    <row r="93" spans="1:18" s="13" customFormat="1" x14ac:dyDescent="0.25">
      <c r="A93" s="28">
        <v>90</v>
      </c>
      <c r="B93" s="29" t="s">
        <v>138</v>
      </c>
      <c r="C93" s="30" t="s">
        <v>139</v>
      </c>
      <c r="D93" s="28" t="s">
        <v>16</v>
      </c>
      <c r="E93" s="28" t="s">
        <v>17</v>
      </c>
      <c r="F93" s="31">
        <v>42067</v>
      </c>
      <c r="G93" s="28">
        <v>48</v>
      </c>
      <c r="H93" s="28" t="s">
        <v>20</v>
      </c>
      <c r="I93" s="32">
        <v>42018</v>
      </c>
      <c r="J93" s="32">
        <v>42018</v>
      </c>
      <c r="K93" s="32">
        <v>42019</v>
      </c>
      <c r="L93" s="33">
        <v>500000</v>
      </c>
      <c r="M93" s="26">
        <v>65331550</v>
      </c>
      <c r="N93" s="28">
        <v>130.6611</v>
      </c>
      <c r="O93" s="34">
        <v>8.6499999999999994E-2</v>
      </c>
      <c r="P93" s="35" t="s">
        <v>18</v>
      </c>
      <c r="Q93" s="44" t="s">
        <v>142</v>
      </c>
      <c r="R93" s="50" t="s">
        <v>146</v>
      </c>
    </row>
    <row r="94" spans="1:18" x14ac:dyDescent="0.25">
      <c r="A94" s="28">
        <v>91</v>
      </c>
      <c r="B94" s="21" t="s">
        <v>140</v>
      </c>
      <c r="C94" s="30" t="s">
        <v>141</v>
      </c>
      <c r="D94" s="28" t="s">
        <v>16</v>
      </c>
      <c r="E94" s="28" t="s">
        <v>88</v>
      </c>
      <c r="F94" s="31">
        <v>42173</v>
      </c>
      <c r="G94" s="28">
        <v>146</v>
      </c>
      <c r="H94" s="28" t="s">
        <v>20</v>
      </c>
      <c r="I94" s="32">
        <v>42026</v>
      </c>
      <c r="J94" s="32">
        <v>42026</v>
      </c>
      <c r="K94" s="32">
        <v>42027</v>
      </c>
      <c r="L94" s="33">
        <v>75000</v>
      </c>
      <c r="M94" s="26">
        <v>7267440</v>
      </c>
      <c r="N94" s="28">
        <v>96.899199999999993</v>
      </c>
      <c r="O94" s="34">
        <v>0.08</v>
      </c>
      <c r="P94" s="35" t="s">
        <v>18</v>
      </c>
      <c r="Q94" s="44" t="s">
        <v>142</v>
      </c>
      <c r="R94" s="49" t="s">
        <v>145</v>
      </c>
    </row>
    <row r="95" spans="1:18" s="52" customFormat="1" x14ac:dyDescent="0.25">
      <c r="A95" s="28">
        <v>92</v>
      </c>
      <c r="B95" s="51" t="s">
        <v>147</v>
      </c>
      <c r="C95" s="30" t="s">
        <v>148</v>
      </c>
      <c r="D95" s="28" t="s">
        <v>16</v>
      </c>
      <c r="E95" s="28" t="s">
        <v>17</v>
      </c>
      <c r="F95" s="31">
        <v>42124</v>
      </c>
      <c r="G95" s="28">
        <v>85</v>
      </c>
      <c r="H95" s="28" t="s">
        <v>20</v>
      </c>
      <c r="I95" s="32">
        <v>42038</v>
      </c>
      <c r="J95" s="32">
        <v>42038</v>
      </c>
      <c r="K95" s="32">
        <v>42039</v>
      </c>
      <c r="L95" s="33">
        <v>500000</v>
      </c>
      <c r="M95" s="26">
        <v>49063100</v>
      </c>
      <c r="N95" s="28">
        <v>98.126199999999997</v>
      </c>
      <c r="O95" s="34">
        <v>8.2000000000000003E-2</v>
      </c>
      <c r="P95" s="35" t="s">
        <v>18</v>
      </c>
      <c r="Q95" s="44" t="s">
        <v>142</v>
      </c>
      <c r="R95" s="36" t="s">
        <v>145</v>
      </c>
    </row>
    <row r="96" spans="1:18" s="52" customFormat="1" x14ac:dyDescent="0.25">
      <c r="A96" s="28">
        <v>93</v>
      </c>
      <c r="B96" s="51" t="s">
        <v>149</v>
      </c>
      <c r="C96" s="30" t="s">
        <v>150</v>
      </c>
      <c r="D96" s="28" t="s">
        <v>16</v>
      </c>
      <c r="E96" s="28" t="s">
        <v>17</v>
      </c>
      <c r="F96" s="31">
        <v>42078</v>
      </c>
      <c r="G96" s="28">
        <v>39</v>
      </c>
      <c r="H96" s="28" t="s">
        <v>19</v>
      </c>
      <c r="I96" s="32">
        <v>42039</v>
      </c>
      <c r="J96" s="32">
        <v>42039</v>
      </c>
      <c r="K96" s="32">
        <v>42039</v>
      </c>
      <c r="L96" s="33">
        <v>50</v>
      </c>
      <c r="M96" s="26">
        <v>53974220.549999997</v>
      </c>
      <c r="N96" s="28">
        <v>99.999399999999994</v>
      </c>
      <c r="O96" s="34">
        <v>8.2500000000000004E-2</v>
      </c>
      <c r="P96" s="35" t="s">
        <v>18</v>
      </c>
      <c r="Q96" s="44" t="s">
        <v>142</v>
      </c>
      <c r="R96" s="36" t="s">
        <v>135</v>
      </c>
    </row>
    <row r="97" spans="1:19" s="52" customFormat="1" x14ac:dyDescent="0.25">
      <c r="A97" s="28">
        <v>94</v>
      </c>
      <c r="B97" s="51" t="s">
        <v>152</v>
      </c>
      <c r="C97" s="30" t="s">
        <v>151</v>
      </c>
      <c r="D97" s="28" t="s">
        <v>16</v>
      </c>
      <c r="E97" s="28" t="s">
        <v>17</v>
      </c>
      <c r="F97" s="31">
        <v>42121</v>
      </c>
      <c r="G97" s="28">
        <v>74</v>
      </c>
      <c r="H97" s="28" t="s">
        <v>20</v>
      </c>
      <c r="I97" s="32">
        <v>42046</v>
      </c>
      <c r="J97" s="32">
        <v>42046</v>
      </c>
      <c r="K97" s="32">
        <f>J97+1</f>
        <v>42047</v>
      </c>
      <c r="L97" s="33">
        <v>50</v>
      </c>
      <c r="M97" s="26">
        <v>52047084.25</v>
      </c>
      <c r="N97" s="28">
        <v>99.956100000000006</v>
      </c>
      <c r="O97" s="34">
        <v>9.2100000000000001E-2</v>
      </c>
      <c r="P97" s="35" t="s">
        <v>18</v>
      </c>
      <c r="Q97" s="44" t="s">
        <v>142</v>
      </c>
      <c r="R97" s="36" t="s">
        <v>153</v>
      </c>
    </row>
    <row r="98" spans="1:19" s="52" customFormat="1" x14ac:dyDescent="0.25">
      <c r="A98" s="28">
        <v>95</v>
      </c>
      <c r="B98" s="51" t="s">
        <v>154</v>
      </c>
      <c r="C98" s="30" t="s">
        <v>155</v>
      </c>
      <c r="D98" s="28" t="s">
        <v>16</v>
      </c>
      <c r="E98" s="28" t="s">
        <v>17</v>
      </c>
      <c r="F98" s="31">
        <v>42129</v>
      </c>
      <c r="G98" s="28">
        <v>82</v>
      </c>
      <c r="H98" s="28" t="s">
        <v>20</v>
      </c>
      <c r="I98" s="32">
        <v>42046</v>
      </c>
      <c r="J98" s="32">
        <v>42046</v>
      </c>
      <c r="K98" s="32">
        <f>J98+1</f>
        <v>42047</v>
      </c>
      <c r="L98" s="33">
        <v>1000</v>
      </c>
      <c r="M98" s="26">
        <v>98061300</v>
      </c>
      <c r="N98" s="28">
        <v>98.061300000000003</v>
      </c>
      <c r="O98" s="34">
        <v>8.7999999999999995E-2</v>
      </c>
      <c r="P98" s="35" t="s">
        <v>18</v>
      </c>
      <c r="Q98" s="44" t="s">
        <v>142</v>
      </c>
      <c r="R98" s="36" t="s">
        <v>164</v>
      </c>
    </row>
    <row r="99" spans="1:19" s="52" customFormat="1" x14ac:dyDescent="0.25">
      <c r="A99" s="28">
        <v>96</v>
      </c>
      <c r="B99" s="51" t="s">
        <v>156</v>
      </c>
      <c r="C99" s="30" t="s">
        <v>159</v>
      </c>
      <c r="D99" s="28" t="s">
        <v>16</v>
      </c>
      <c r="E99" s="28" t="s">
        <v>17</v>
      </c>
      <c r="F99" s="31">
        <v>42146</v>
      </c>
      <c r="G99" s="28">
        <v>91</v>
      </c>
      <c r="H99" s="28" t="s">
        <v>20</v>
      </c>
      <c r="I99" s="32">
        <v>42053</v>
      </c>
      <c r="J99" s="32">
        <v>42053</v>
      </c>
      <c r="K99" s="32">
        <f>+J99+2</f>
        <v>42055</v>
      </c>
      <c r="L99" s="33">
        <v>50000</v>
      </c>
      <c r="M99" s="26">
        <v>4898500</v>
      </c>
      <c r="N99" s="28">
        <v>97.97</v>
      </c>
      <c r="O99" s="34">
        <v>8.3099999999999993E-2</v>
      </c>
      <c r="P99" s="35" t="s">
        <v>18</v>
      </c>
      <c r="Q99" s="44" t="s">
        <v>142</v>
      </c>
      <c r="R99" s="36" t="s">
        <v>145</v>
      </c>
    </row>
    <row r="100" spans="1:19" s="52" customFormat="1" x14ac:dyDescent="0.25">
      <c r="A100" s="28">
        <v>97</v>
      </c>
      <c r="B100" s="51" t="s">
        <v>157</v>
      </c>
      <c r="C100" s="30" t="s">
        <v>158</v>
      </c>
      <c r="D100" s="28" t="s">
        <v>16</v>
      </c>
      <c r="E100" s="28" t="s">
        <v>17</v>
      </c>
      <c r="F100" s="31">
        <v>42081</v>
      </c>
      <c r="G100" s="28">
        <v>26</v>
      </c>
      <c r="H100" s="28" t="s">
        <v>20</v>
      </c>
      <c r="I100" s="32">
        <v>42053</v>
      </c>
      <c r="J100" s="32">
        <v>42053</v>
      </c>
      <c r="K100" s="32">
        <v>42055</v>
      </c>
      <c r="L100" s="33">
        <v>100</v>
      </c>
      <c r="M100" s="26">
        <v>49697300</v>
      </c>
      <c r="N100" s="28">
        <v>99.394599999999997</v>
      </c>
      <c r="O100" s="34">
        <v>8.5500000000000007E-2</v>
      </c>
      <c r="P100" s="35" t="s">
        <v>18</v>
      </c>
      <c r="Q100" s="44" t="s">
        <v>142</v>
      </c>
      <c r="R100" s="36" t="s">
        <v>144</v>
      </c>
    </row>
    <row r="101" spans="1:19" s="52" customFormat="1" x14ac:dyDescent="0.25">
      <c r="A101" s="28">
        <v>98</v>
      </c>
      <c r="B101" s="51" t="s">
        <v>147</v>
      </c>
      <c r="C101" s="30" t="s">
        <v>148</v>
      </c>
      <c r="D101" s="28" t="s">
        <v>16</v>
      </c>
      <c r="E101" s="28" t="s">
        <v>17</v>
      </c>
      <c r="F101" s="31">
        <v>42124</v>
      </c>
      <c r="G101" s="28">
        <v>64</v>
      </c>
      <c r="H101" s="28" t="s">
        <v>20</v>
      </c>
      <c r="I101" s="32">
        <v>42059</v>
      </c>
      <c r="J101" s="32">
        <v>42059</v>
      </c>
      <c r="K101" s="32">
        <f>+J101+1</f>
        <v>42060</v>
      </c>
      <c r="L101" s="33">
        <v>500000</v>
      </c>
      <c r="M101" s="26">
        <v>49282750</v>
      </c>
      <c r="N101" s="28">
        <v>98.5655</v>
      </c>
      <c r="O101" s="34">
        <v>8.3000000000000004E-2</v>
      </c>
      <c r="P101" s="35" t="s">
        <v>18</v>
      </c>
      <c r="Q101" s="44" t="s">
        <v>143</v>
      </c>
      <c r="R101" s="36" t="s">
        <v>145</v>
      </c>
    </row>
    <row r="102" spans="1:19" s="52" customFormat="1" x14ac:dyDescent="0.25">
      <c r="A102" s="28">
        <v>99</v>
      </c>
      <c r="B102" s="51" t="s">
        <v>160</v>
      </c>
      <c r="C102" s="30" t="s">
        <v>161</v>
      </c>
      <c r="D102" s="28" t="s">
        <v>16</v>
      </c>
      <c r="E102" s="28" t="s">
        <v>17</v>
      </c>
      <c r="F102" s="31">
        <v>42124</v>
      </c>
      <c r="G102" s="28">
        <v>64</v>
      </c>
      <c r="H102" s="28" t="s">
        <v>19</v>
      </c>
      <c r="I102" s="32">
        <v>42060</v>
      </c>
      <c r="J102" s="32">
        <v>42060</v>
      </c>
      <c r="K102" s="32">
        <v>42060</v>
      </c>
      <c r="L102" s="33">
        <v>1000</v>
      </c>
      <c r="M102" s="26">
        <v>98483800</v>
      </c>
      <c r="N102" s="28">
        <v>99.483800000000002</v>
      </c>
      <c r="O102" s="34">
        <v>8.7800000000000003E-2</v>
      </c>
      <c r="P102" s="35" t="s">
        <v>18</v>
      </c>
      <c r="Q102" s="44" t="s">
        <v>142</v>
      </c>
      <c r="R102" s="36" t="s">
        <v>144</v>
      </c>
    </row>
    <row r="103" spans="1:19" s="52" customFormat="1" x14ac:dyDescent="0.25">
      <c r="A103" s="28">
        <v>100</v>
      </c>
      <c r="B103" s="51" t="s">
        <v>132</v>
      </c>
      <c r="C103" s="30" t="s">
        <v>133</v>
      </c>
      <c r="D103" s="28" t="s">
        <v>16</v>
      </c>
      <c r="E103" s="28" t="s">
        <v>17</v>
      </c>
      <c r="F103" s="31">
        <v>42074</v>
      </c>
      <c r="G103" s="28">
        <v>14</v>
      </c>
      <c r="H103" s="28" t="s">
        <v>19</v>
      </c>
      <c r="I103" s="32">
        <v>42060</v>
      </c>
      <c r="J103" s="32">
        <v>42060</v>
      </c>
      <c r="K103" s="32">
        <v>42060</v>
      </c>
      <c r="L103" s="33">
        <v>500</v>
      </c>
      <c r="M103" s="26">
        <v>49846100</v>
      </c>
      <c r="N103" s="28">
        <v>99.6922</v>
      </c>
      <c r="O103" s="34">
        <v>8.0500000000000002E-2</v>
      </c>
      <c r="P103" s="35" t="s">
        <v>18</v>
      </c>
      <c r="Q103" s="44" t="s">
        <v>143</v>
      </c>
      <c r="R103" s="36" t="s">
        <v>144</v>
      </c>
    </row>
    <row r="104" spans="1:19" s="52" customFormat="1" x14ac:dyDescent="0.25">
      <c r="A104" s="28">
        <v>101</v>
      </c>
      <c r="B104" s="51" t="s">
        <v>128</v>
      </c>
      <c r="C104" s="30" t="s">
        <v>129</v>
      </c>
      <c r="D104" s="28" t="s">
        <v>16</v>
      </c>
      <c r="E104" s="28" t="s">
        <v>17</v>
      </c>
      <c r="F104" s="31">
        <v>42074</v>
      </c>
      <c r="G104" s="28">
        <v>14</v>
      </c>
      <c r="H104" s="28" t="s">
        <v>19</v>
      </c>
      <c r="I104" s="32">
        <v>42060</v>
      </c>
      <c r="J104" s="32">
        <v>42060</v>
      </c>
      <c r="K104" s="32">
        <v>42060</v>
      </c>
      <c r="L104" s="33">
        <v>500</v>
      </c>
      <c r="M104" s="26">
        <v>49846100</v>
      </c>
      <c r="N104" s="28">
        <v>99.6922</v>
      </c>
      <c r="O104" s="34">
        <v>8.0500000000000002E-2</v>
      </c>
      <c r="P104" s="35" t="s">
        <v>18</v>
      </c>
      <c r="Q104" s="44" t="s">
        <v>143</v>
      </c>
      <c r="R104" s="36" t="s">
        <v>144</v>
      </c>
    </row>
    <row r="105" spans="1:19" s="52" customFormat="1" x14ac:dyDescent="0.25">
      <c r="A105" s="28">
        <v>102</v>
      </c>
      <c r="B105" s="51" t="s">
        <v>162</v>
      </c>
      <c r="C105" s="30" t="s">
        <v>163</v>
      </c>
      <c r="D105" s="28" t="s">
        <v>16</v>
      </c>
      <c r="E105" s="28" t="s">
        <v>17</v>
      </c>
      <c r="F105" s="31">
        <v>42150</v>
      </c>
      <c r="G105" s="28">
        <v>88</v>
      </c>
      <c r="H105" s="28" t="s">
        <v>19</v>
      </c>
      <c r="I105" s="32">
        <v>42062</v>
      </c>
      <c r="J105" s="32">
        <v>42062</v>
      </c>
      <c r="K105" s="32">
        <v>42062</v>
      </c>
      <c r="L105" s="33">
        <v>1000</v>
      </c>
      <c r="M105" s="26">
        <v>97947800</v>
      </c>
      <c r="N105" s="28">
        <v>97.943799999999996</v>
      </c>
      <c r="O105" s="34">
        <v>8.7099999999999997E-2</v>
      </c>
      <c r="P105" s="35" t="s">
        <v>18</v>
      </c>
      <c r="Q105" s="44" t="s">
        <v>142</v>
      </c>
      <c r="R105" s="36" t="s">
        <v>134</v>
      </c>
    </row>
    <row r="106" spans="1:19" s="54" customFormat="1" x14ac:dyDescent="0.25">
      <c r="A106" s="28">
        <v>103</v>
      </c>
      <c r="B106" s="53" t="s">
        <v>165</v>
      </c>
      <c r="C106" s="53" t="s">
        <v>167</v>
      </c>
      <c r="D106" s="28" t="s">
        <v>16</v>
      </c>
      <c r="E106" s="28" t="s">
        <v>17</v>
      </c>
      <c r="F106" s="31">
        <v>42156</v>
      </c>
      <c r="G106" s="28">
        <v>88</v>
      </c>
      <c r="H106" s="28" t="s">
        <v>19</v>
      </c>
      <c r="I106" s="32">
        <v>42068</v>
      </c>
      <c r="J106" s="32">
        <v>42068</v>
      </c>
      <c r="K106" s="32">
        <v>42068</v>
      </c>
      <c r="L106" s="33">
        <v>1000</v>
      </c>
      <c r="M106" s="26">
        <v>98006400</v>
      </c>
      <c r="N106" s="28">
        <v>98.003399999999999</v>
      </c>
      <c r="O106" s="34">
        <v>8.4500000000000006E-2</v>
      </c>
      <c r="P106" s="35" t="s">
        <v>18</v>
      </c>
      <c r="Q106" s="44" t="s">
        <v>142</v>
      </c>
      <c r="R106" s="36" t="s">
        <v>144</v>
      </c>
    </row>
    <row r="107" spans="1:19" s="54" customFormat="1" x14ac:dyDescent="0.25">
      <c r="A107" s="28">
        <v>104</v>
      </c>
      <c r="B107" s="53" t="s">
        <v>166</v>
      </c>
      <c r="C107" s="53" t="s">
        <v>171</v>
      </c>
      <c r="D107" s="28" t="s">
        <v>16</v>
      </c>
      <c r="E107" s="28" t="s">
        <v>17</v>
      </c>
      <c r="F107" s="31">
        <v>42129</v>
      </c>
      <c r="G107" s="28">
        <v>56</v>
      </c>
      <c r="H107" s="28" t="s">
        <v>20</v>
      </c>
      <c r="I107" s="32">
        <v>42072</v>
      </c>
      <c r="J107" s="32">
        <v>42072</v>
      </c>
      <c r="K107" s="32">
        <v>42073</v>
      </c>
      <c r="L107" s="33">
        <v>500</v>
      </c>
      <c r="M107" s="26">
        <v>49342900</v>
      </c>
      <c r="N107" s="28">
        <v>98.6828</v>
      </c>
      <c r="O107" s="34">
        <v>8.6999999999999994E-2</v>
      </c>
      <c r="P107" s="35" t="s">
        <v>18</v>
      </c>
      <c r="Q107" s="44" t="s">
        <v>142</v>
      </c>
      <c r="R107" s="36" t="s">
        <v>134</v>
      </c>
    </row>
    <row r="108" spans="1:19" s="54" customFormat="1" x14ac:dyDescent="0.25">
      <c r="A108" s="28">
        <v>105</v>
      </c>
      <c r="B108" s="53" t="s">
        <v>157</v>
      </c>
      <c r="C108" s="53" t="s">
        <v>158</v>
      </c>
      <c r="D108" s="28" t="s">
        <v>16</v>
      </c>
      <c r="E108" s="28" t="s">
        <v>17</v>
      </c>
      <c r="F108" s="31">
        <v>42081</v>
      </c>
      <c r="G108" s="28">
        <v>6</v>
      </c>
      <c r="H108" s="28" t="s">
        <v>19</v>
      </c>
      <c r="I108" s="32">
        <v>42075</v>
      </c>
      <c r="J108" s="32">
        <v>42075</v>
      </c>
      <c r="K108" s="32">
        <v>42075</v>
      </c>
      <c r="L108" s="33">
        <v>100</v>
      </c>
      <c r="M108" s="26">
        <v>49930250</v>
      </c>
      <c r="N108" s="28">
        <v>99.860500000000002</v>
      </c>
      <c r="O108" s="34">
        <v>8.5000000000000006E-2</v>
      </c>
      <c r="P108" s="35" t="s">
        <v>18</v>
      </c>
      <c r="Q108" s="44" t="s">
        <v>143</v>
      </c>
      <c r="R108" s="36" t="s">
        <v>144</v>
      </c>
      <c r="S108" s="36"/>
    </row>
    <row r="109" spans="1:19" s="54" customFormat="1" x14ac:dyDescent="0.25">
      <c r="A109" s="28">
        <v>106</v>
      </c>
      <c r="B109" s="53" t="s">
        <v>160</v>
      </c>
      <c r="C109" s="53" t="s">
        <v>161</v>
      </c>
      <c r="D109" s="28" t="s">
        <v>16</v>
      </c>
      <c r="E109" s="28" t="s">
        <v>17</v>
      </c>
      <c r="F109" s="31">
        <v>42124</v>
      </c>
      <c r="G109" s="28">
        <v>49</v>
      </c>
      <c r="H109" s="28" t="s">
        <v>19</v>
      </c>
      <c r="I109" s="32">
        <v>42075</v>
      </c>
      <c r="J109" s="32">
        <v>42075</v>
      </c>
      <c r="K109" s="32">
        <v>42075</v>
      </c>
      <c r="L109" s="33">
        <v>500</v>
      </c>
      <c r="M109" s="26">
        <v>49426050</v>
      </c>
      <c r="N109" s="28">
        <v>98.852099999999993</v>
      </c>
      <c r="O109" s="34">
        <v>8.6499999999999994E-2</v>
      </c>
      <c r="P109" s="35" t="s">
        <v>18</v>
      </c>
      <c r="Q109" s="44" t="s">
        <v>143</v>
      </c>
      <c r="R109" s="36" t="s">
        <v>144</v>
      </c>
      <c r="S109" s="36"/>
    </row>
    <row r="110" spans="1:19" s="54" customFormat="1" x14ac:dyDescent="0.25">
      <c r="A110" s="28">
        <v>107</v>
      </c>
      <c r="B110" s="53" t="s">
        <v>168</v>
      </c>
      <c r="C110" s="53" t="s">
        <v>169</v>
      </c>
      <c r="D110" s="28" t="s">
        <v>16</v>
      </c>
      <c r="E110" s="28" t="s">
        <v>17</v>
      </c>
      <c r="F110" s="31">
        <v>42160</v>
      </c>
      <c r="G110" s="28">
        <v>85</v>
      </c>
      <c r="H110" s="28" t="s">
        <v>19</v>
      </c>
      <c r="I110" s="32">
        <v>42075</v>
      </c>
      <c r="J110" s="32">
        <v>42075</v>
      </c>
      <c r="K110" s="32">
        <v>42075</v>
      </c>
      <c r="L110" s="33">
        <v>100</v>
      </c>
      <c r="M110" s="26">
        <v>48986250</v>
      </c>
      <c r="N110" s="28">
        <v>97.969499999999996</v>
      </c>
      <c r="O110" s="34">
        <v>8.8999999999999996E-2</v>
      </c>
      <c r="P110" s="35" t="s">
        <v>18</v>
      </c>
      <c r="Q110" s="44" t="s">
        <v>142</v>
      </c>
      <c r="R110" s="36" t="s">
        <v>144</v>
      </c>
      <c r="S110" s="36"/>
    </row>
    <row r="111" spans="1:19" s="54" customFormat="1" x14ac:dyDescent="0.25">
      <c r="A111" s="28">
        <v>108</v>
      </c>
      <c r="B111" s="53" t="s">
        <v>170</v>
      </c>
      <c r="C111" s="53" t="s">
        <v>171</v>
      </c>
      <c r="D111" s="28" t="s">
        <v>16</v>
      </c>
      <c r="E111" s="28" t="s">
        <v>17</v>
      </c>
      <c r="F111" s="31">
        <v>42165</v>
      </c>
      <c r="G111" s="28">
        <v>89</v>
      </c>
      <c r="H111" s="28" t="s">
        <v>19</v>
      </c>
      <c r="I111" s="32">
        <v>42076</v>
      </c>
      <c r="J111" s="32">
        <v>42076</v>
      </c>
      <c r="K111" s="32">
        <v>42076</v>
      </c>
      <c r="L111" s="33">
        <v>500</v>
      </c>
      <c r="M111" s="26">
        <v>48984500</v>
      </c>
      <c r="N111" s="28">
        <v>97.965999999999994</v>
      </c>
      <c r="O111" s="34">
        <v>8.5199999999999998E-2</v>
      </c>
      <c r="P111" s="35" t="s">
        <v>18</v>
      </c>
      <c r="Q111" s="44" t="s">
        <v>142</v>
      </c>
      <c r="R111" s="36" t="s">
        <v>134</v>
      </c>
      <c r="S111" s="36"/>
    </row>
    <row r="112" spans="1:19" s="54" customFormat="1" x14ac:dyDescent="0.25">
      <c r="A112" s="28">
        <f t="shared" ref="A112:A117" si="2">+A111+1</f>
        <v>109</v>
      </c>
      <c r="B112" s="53" t="s">
        <v>172</v>
      </c>
      <c r="C112" s="53" t="s">
        <v>173</v>
      </c>
      <c r="D112" s="28" t="s">
        <v>16</v>
      </c>
      <c r="E112" s="28" t="s">
        <v>17</v>
      </c>
      <c r="F112" s="31">
        <v>42160</v>
      </c>
      <c r="G112" s="28">
        <v>80</v>
      </c>
      <c r="H112" s="28" t="s">
        <v>19</v>
      </c>
      <c r="I112" s="32">
        <v>42080</v>
      </c>
      <c r="J112" s="32">
        <v>42080</v>
      </c>
      <c r="K112" s="32">
        <v>42080</v>
      </c>
      <c r="L112" s="33">
        <v>50</v>
      </c>
      <c r="M112" s="26">
        <v>53863997.950000003</v>
      </c>
      <c r="N112" s="28">
        <v>100.0339</v>
      </c>
      <c r="O112" s="34">
        <v>0.09</v>
      </c>
      <c r="P112" s="35" t="s">
        <v>18</v>
      </c>
      <c r="Q112" s="44" t="s">
        <v>142</v>
      </c>
      <c r="R112" s="36" t="s">
        <v>135</v>
      </c>
      <c r="S112" s="36"/>
    </row>
    <row r="113" spans="1:19" s="54" customFormat="1" x14ac:dyDescent="0.25">
      <c r="A113" s="28">
        <f t="shared" si="2"/>
        <v>110</v>
      </c>
      <c r="B113" s="53" t="s">
        <v>174</v>
      </c>
      <c r="C113" s="53" t="s">
        <v>175</v>
      </c>
      <c r="D113" s="28" t="s">
        <v>16</v>
      </c>
      <c r="E113" s="28" t="s">
        <v>17</v>
      </c>
      <c r="F113" s="31">
        <v>42170</v>
      </c>
      <c r="G113" s="28">
        <v>88</v>
      </c>
      <c r="H113" s="28" t="s">
        <v>19</v>
      </c>
      <c r="I113" s="32">
        <v>42082</v>
      </c>
      <c r="J113" s="32">
        <v>42082</v>
      </c>
      <c r="K113" s="32">
        <v>42082</v>
      </c>
      <c r="L113" s="33">
        <v>100</v>
      </c>
      <c r="M113" s="26">
        <v>48939600</v>
      </c>
      <c r="N113" s="28">
        <v>97.876199999999997</v>
      </c>
      <c r="O113" s="34">
        <v>0.09</v>
      </c>
      <c r="P113" s="35" t="s">
        <v>18</v>
      </c>
      <c r="Q113" s="44" t="s">
        <v>142</v>
      </c>
      <c r="R113" s="36" t="s">
        <v>144</v>
      </c>
      <c r="S113" s="36"/>
    </row>
    <row r="114" spans="1:19" s="54" customFormat="1" x14ac:dyDescent="0.25">
      <c r="A114" s="28">
        <f t="shared" si="2"/>
        <v>111</v>
      </c>
      <c r="B114" s="53" t="s">
        <v>166</v>
      </c>
      <c r="C114" s="53" t="s">
        <v>176</v>
      </c>
      <c r="D114" s="28" t="s">
        <v>16</v>
      </c>
      <c r="E114" s="28" t="s">
        <v>17</v>
      </c>
      <c r="F114" s="31">
        <v>42129</v>
      </c>
      <c r="G114" s="28">
        <v>47</v>
      </c>
      <c r="H114" s="28" t="s">
        <v>19</v>
      </c>
      <c r="I114" s="32">
        <v>42082</v>
      </c>
      <c r="J114" s="32">
        <v>42082</v>
      </c>
      <c r="K114" s="32">
        <v>42082</v>
      </c>
      <c r="L114" s="33">
        <v>500</v>
      </c>
      <c r="M114" s="26">
        <v>49455500</v>
      </c>
      <c r="N114" s="28">
        <v>98.911000000000001</v>
      </c>
      <c r="O114" s="34">
        <v>8.5500000000000007E-2</v>
      </c>
      <c r="P114" s="35" t="s">
        <v>18</v>
      </c>
      <c r="Q114" s="44" t="s">
        <v>143</v>
      </c>
      <c r="R114" s="36" t="s">
        <v>134</v>
      </c>
      <c r="S114" s="36"/>
    </row>
    <row r="115" spans="1:19" s="54" customFormat="1" x14ac:dyDescent="0.25">
      <c r="A115" s="28">
        <f t="shared" si="2"/>
        <v>112</v>
      </c>
      <c r="B115" s="53" t="s">
        <v>179</v>
      </c>
      <c r="C115" s="53" t="s">
        <v>180</v>
      </c>
      <c r="D115" s="28" t="s">
        <v>16</v>
      </c>
      <c r="E115" s="28" t="s">
        <v>17</v>
      </c>
      <c r="F115" s="31">
        <v>42174</v>
      </c>
      <c r="G115" s="28">
        <v>88</v>
      </c>
      <c r="H115" s="28" t="s">
        <v>19</v>
      </c>
      <c r="I115" s="32">
        <v>42086</v>
      </c>
      <c r="J115" s="32">
        <v>42086</v>
      </c>
      <c r="K115" s="32">
        <v>42086</v>
      </c>
      <c r="L115" s="33">
        <v>100</v>
      </c>
      <c r="M115" s="26">
        <v>48951150</v>
      </c>
      <c r="N115" s="28">
        <v>97.899299999999997</v>
      </c>
      <c r="O115" s="34">
        <v>8.8999999999999996E-2</v>
      </c>
      <c r="P115" s="35" t="s">
        <v>18</v>
      </c>
      <c r="Q115" s="44" t="s">
        <v>142</v>
      </c>
      <c r="R115" s="36" t="s">
        <v>144</v>
      </c>
      <c r="S115" s="36"/>
    </row>
    <row r="116" spans="1:19" s="54" customFormat="1" x14ac:dyDescent="0.25">
      <c r="A116" s="28">
        <f t="shared" si="2"/>
        <v>113</v>
      </c>
      <c r="B116" s="53" t="s">
        <v>160</v>
      </c>
      <c r="C116" s="53" t="s">
        <v>161</v>
      </c>
      <c r="D116" s="28" t="s">
        <v>16</v>
      </c>
      <c r="E116" s="28" t="s">
        <v>17</v>
      </c>
      <c r="F116" s="31">
        <v>42124</v>
      </c>
      <c r="G116" s="28">
        <v>31</v>
      </c>
      <c r="H116" s="28" t="s">
        <v>19</v>
      </c>
      <c r="I116" s="32">
        <v>42093</v>
      </c>
      <c r="J116" s="32">
        <v>42093</v>
      </c>
      <c r="K116" s="32">
        <v>42093</v>
      </c>
      <c r="L116" s="33">
        <v>500</v>
      </c>
      <c r="M116" s="26">
        <v>49616550</v>
      </c>
      <c r="N116" s="28">
        <v>99.233099999999993</v>
      </c>
      <c r="O116" s="34">
        <v>9.0999999999999998E-2</v>
      </c>
      <c r="P116" s="35" t="s">
        <v>18</v>
      </c>
      <c r="Q116" s="44" t="s">
        <v>143</v>
      </c>
      <c r="R116" s="36" t="s">
        <v>144</v>
      </c>
      <c r="S116" s="36"/>
    </row>
    <row r="117" spans="1:19" s="54" customFormat="1" x14ac:dyDescent="0.25">
      <c r="A117" s="28">
        <f t="shared" si="2"/>
        <v>114</v>
      </c>
      <c r="B117" s="53" t="s">
        <v>177</v>
      </c>
      <c r="C117" s="53" t="s">
        <v>178</v>
      </c>
      <c r="D117" s="28" t="s">
        <v>16</v>
      </c>
      <c r="E117" s="28" t="s">
        <v>17</v>
      </c>
      <c r="F117" s="31">
        <v>42172</v>
      </c>
      <c r="G117" s="28">
        <v>79</v>
      </c>
      <c r="H117" s="28" t="s">
        <v>19</v>
      </c>
      <c r="I117" s="32">
        <v>42093</v>
      </c>
      <c r="J117" s="32">
        <v>42093</v>
      </c>
      <c r="K117" s="32">
        <v>42093</v>
      </c>
      <c r="L117" s="33">
        <v>100</v>
      </c>
      <c r="M117" s="26">
        <v>49082600</v>
      </c>
      <c r="N117" s="28">
        <v>98.162199999999999</v>
      </c>
      <c r="O117" s="34">
        <v>8.6499999999999994E-2</v>
      </c>
      <c r="P117" s="35" t="s">
        <v>18</v>
      </c>
      <c r="Q117" s="44" t="s">
        <v>142</v>
      </c>
      <c r="R117" s="36" t="s">
        <v>144</v>
      </c>
      <c r="S117" s="36"/>
    </row>
    <row r="118" spans="1:19" x14ac:dyDescent="0.25">
      <c r="A118" s="39"/>
      <c r="B118" s="12"/>
      <c r="C118" s="12"/>
      <c r="D118" s="39"/>
      <c r="E118" s="39"/>
      <c r="F118" s="40"/>
      <c r="G118" s="39"/>
      <c r="H118" s="39"/>
      <c r="I118" s="38"/>
      <c r="J118" s="38"/>
      <c r="K118" s="38"/>
      <c r="L118" s="41"/>
      <c r="M118" s="42"/>
      <c r="N118" s="39"/>
      <c r="O118" s="43"/>
      <c r="P118" s="44"/>
      <c r="Q118" s="44"/>
      <c r="R118" s="36"/>
    </row>
    <row r="120" spans="1:19" x14ac:dyDescent="0.25">
      <c r="A120" s="1">
        <v>1</v>
      </c>
      <c r="B120" s="1" t="s">
        <v>21</v>
      </c>
    </row>
    <row r="121" spans="1:19" x14ac:dyDescent="0.25">
      <c r="A121" s="1">
        <v>2</v>
      </c>
      <c r="B121" s="1" t="s">
        <v>22</v>
      </c>
      <c r="L121">
        <f>L120/100</f>
        <v>0</v>
      </c>
    </row>
    <row r="125" spans="1:19" x14ac:dyDescent="0.25">
      <c r="P125" s="37"/>
      <c r="Q125" s="37"/>
    </row>
  </sheetData>
  <printOptions horizontalCentered="1"/>
  <pageMargins left="0.19685039370078741" right="0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hitesh</dc:creator>
  <cp:lastModifiedBy>Haider Sayyed</cp:lastModifiedBy>
  <cp:lastPrinted>2012-03-16T10:41:00Z</cp:lastPrinted>
  <dcterms:created xsi:type="dcterms:W3CDTF">2012-03-16T10:18:58Z</dcterms:created>
  <dcterms:modified xsi:type="dcterms:W3CDTF">2015-04-20T11:22:55Z</dcterms:modified>
</cp:coreProperties>
</file>